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4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_封面與情境總覽" sheetId="1" state="visible" r:id="rId3"/>
    <sheet name="1_工時分解（MVP）" sheetId="2" state="visible" r:id="rId4"/>
    <sheet name="2_案件分潤模擬" sheetId="3" state="visible" r:id="rId5"/>
    <sheet name="3_維運成本" sheetId="4" state="visible" r:id="rId6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<sst xmlns="http://schemas.openxmlformats.org/spreadsheetml/2006/main" count="130" uniqueCount="125">
  <si>
    <r>
      <rPr>
        <b val="true"/>
        <sz val="20"/>
        <color rgb="FFFFFFFF"/>
        <rFont val="Microsoft JhengHei"/>
        <family val="0"/>
        <charset val="1"/>
      </rPr>
      <t xml:space="preserve">ESG Radar</t>
    </r>
    <r>
      <rPr>
        <b val="true"/>
        <sz val="20"/>
        <color rgb="FFFFFFFF"/>
        <rFont val="DejaVu Sans"/>
        <family val="2"/>
      </rPr>
      <t xml:space="preserve">｜報價與分潤試算表</t>
    </r>
  </si>
  <si>
    <r>
      <rPr>
        <b val="true"/>
        <sz val="12"/>
        <color rgb="FF2E5E4E"/>
        <rFont val="DejaVu Sans"/>
        <family val="2"/>
      </rPr>
      <t xml:space="preserve">三情境比較表｜容晟科技 </t>
    </r>
    <r>
      <rPr>
        <b val="true"/>
        <sz val="12"/>
        <color rgb="FF2E5E4E"/>
        <rFont val="Microsoft JhengHei"/>
        <family val="0"/>
        <charset val="1"/>
      </rPr>
      <t xml:space="preserve">× ESG </t>
    </r>
    <r>
      <rPr>
        <b val="true"/>
        <sz val="12"/>
        <color rgb="FF2E5E4E"/>
        <rFont val="DejaVu Sans"/>
        <family val="2"/>
      </rPr>
      <t xml:space="preserve">顧問合作</t>
    </r>
  </si>
  <si>
    <t xml:space="preserve">文件狀態</t>
  </si>
  <si>
    <r>
      <rPr>
        <sz val="11"/>
        <color theme="1"/>
        <rFont val="Calibri"/>
        <family val="2"/>
        <charset val="1"/>
      </rPr>
      <t xml:space="preserve">v0.1 </t>
    </r>
    <r>
      <rPr>
        <sz val="11"/>
        <color theme="1"/>
        <rFont val="DejaVu Sans"/>
        <family val="2"/>
      </rPr>
      <t xml:space="preserve">草案｜</t>
    </r>
    <r>
      <rPr>
        <sz val="11"/>
        <color theme="1"/>
        <rFont val="Calibri"/>
        <family val="2"/>
        <charset val="1"/>
      </rPr>
      <t xml:space="preserve">2026-04-17</t>
    </r>
    <r>
      <rPr>
        <sz val="11"/>
        <color theme="1"/>
        <rFont val="DejaVu Sans"/>
        <family val="2"/>
      </rPr>
      <t xml:space="preserve">｜</t>
    </r>
    <r>
      <rPr>
        <sz val="11"/>
        <color theme="1"/>
        <rFont val="Calibri"/>
        <family val="2"/>
        <charset val="1"/>
      </rPr>
      <t xml:space="preserve">Eugene Lai</t>
    </r>
  </si>
  <si>
    <t xml:space="preserve">幣別</t>
  </si>
  <si>
    <r>
      <rPr>
        <sz val="11"/>
        <color theme="1"/>
        <rFont val="Calibri"/>
        <family val="2"/>
        <charset val="1"/>
      </rPr>
      <t xml:space="preserve">NTD</t>
    </r>
    <r>
      <rPr>
        <sz val="11"/>
        <color theme="1"/>
        <rFont val="DejaVu Sans"/>
        <family val="2"/>
      </rPr>
      <t xml:space="preserve">（新台幣）</t>
    </r>
  </si>
  <si>
    <t xml:space="preserve">內部工程師人日費率</t>
  </si>
  <si>
    <t xml:space="preserve">藍字為輸入，可調整</t>
  </si>
  <si>
    <t xml:space="preserve">情境</t>
  </si>
  <si>
    <t xml:space="preserve">象徵試點（建議 ✓）</t>
  </si>
  <si>
    <t xml:space="preserve">案件分潤</t>
  </si>
  <si>
    <t xml:space="preserve">完整客製</t>
  </si>
  <si>
    <t xml:space="preserve">備註</t>
  </si>
  <si>
    <t xml:space="preserve">一次性建置費</t>
  </si>
  <si>
    <r>
      <rPr>
        <sz val="10"/>
        <color rgb="FF5B5B5B"/>
        <rFont val="DejaVu Sans"/>
        <family val="2"/>
      </rPr>
      <t xml:space="preserve">象徵試點</t>
    </r>
    <r>
      <rPr>
        <sz val="10"/>
        <color rgb="FF5B5B5B"/>
        <rFont val="Microsoft JhengHei"/>
        <family val="0"/>
        <charset val="1"/>
      </rPr>
      <t xml:space="preserve">=</t>
    </r>
    <r>
      <rPr>
        <sz val="10"/>
        <color rgb="FF5B5B5B"/>
        <rFont val="DejaVu Sans"/>
        <family val="2"/>
      </rPr>
      <t xml:space="preserve">實測名義；完整客製</t>
    </r>
    <r>
      <rPr>
        <sz val="10"/>
        <color rgb="FF5B5B5B"/>
        <rFont val="Microsoft JhengHei"/>
        <family val="0"/>
        <charset val="1"/>
      </rPr>
      <t xml:space="preserve">=</t>
    </r>
    <r>
      <rPr>
        <sz val="10"/>
        <color rgb="FF5B5B5B"/>
        <rFont val="DejaVu Sans"/>
        <family val="2"/>
      </rPr>
      <t xml:space="preserve">市場行情</t>
    </r>
  </si>
  <si>
    <t xml:space="preserve">交付範圍</t>
  </si>
  <si>
    <r>
      <rPr>
        <sz val="10"/>
        <color rgb="FF000000"/>
        <rFont val="Microsoft JhengHei"/>
        <family val="0"/>
        <charset val="1"/>
      </rPr>
      <t xml:space="preserve">MVP 4 </t>
    </r>
    <r>
      <rPr>
        <sz val="10"/>
        <color rgb="FF000000"/>
        <rFont val="DejaVu Sans"/>
        <family val="2"/>
      </rPr>
      <t xml:space="preserve">週（</t>
    </r>
    <r>
      <rPr>
        <sz val="10"/>
        <color rgb="FF000000"/>
        <rFont val="Microsoft JhengHei"/>
        <family val="0"/>
        <charset val="1"/>
      </rPr>
      <t xml:space="preserve">Tier A 10 </t>
    </r>
    <r>
      <rPr>
        <sz val="10"/>
        <color rgb="FF000000"/>
        <rFont val="DejaVu Sans"/>
        <family val="2"/>
      </rPr>
      <t xml:space="preserve">站 </t>
    </r>
    <r>
      <rPr>
        <sz val="10"/>
        <color rgb="FF000000"/>
        <rFont val="Microsoft JhengHei"/>
        <family val="0"/>
        <charset val="1"/>
      </rPr>
      <t xml:space="preserve">+ </t>
    </r>
    <r>
      <rPr>
        <sz val="10"/>
        <color rgb="FF000000"/>
        <rFont val="DejaVu Sans"/>
        <family val="2"/>
      </rPr>
      <t xml:space="preserve">評等模擬 </t>
    </r>
    <r>
      <rPr>
        <sz val="10"/>
        <color rgb="FF000000"/>
        <rFont val="Microsoft JhengHei"/>
        <family val="0"/>
        <charset val="1"/>
      </rPr>
      <t xml:space="preserve">v0 + </t>
    </r>
    <r>
      <rPr>
        <sz val="10"/>
        <color rgb="FF000000"/>
        <rFont val="DejaVu Sans"/>
        <family val="2"/>
      </rPr>
      <t xml:space="preserve">顧問後台）</t>
    </r>
  </si>
  <si>
    <r>
      <rPr>
        <sz val="10"/>
        <color rgb="FF000000"/>
        <rFont val="Microsoft JhengHei"/>
        <family val="0"/>
        <charset val="1"/>
      </rPr>
      <t xml:space="preserve">MVP + v1.0 </t>
    </r>
    <r>
      <rPr>
        <sz val="10"/>
        <color rgb="FF000000"/>
        <rFont val="DejaVu Sans"/>
        <family val="2"/>
      </rPr>
      <t xml:space="preserve">前半（</t>
    </r>
    <r>
      <rPr>
        <sz val="10"/>
        <color rgb="FF000000"/>
        <rFont val="Microsoft JhengHei"/>
        <family val="0"/>
        <charset val="1"/>
      </rPr>
      <t xml:space="preserve">Tier A/B 25 </t>
    </r>
    <r>
      <rPr>
        <sz val="10"/>
        <color rgb="FF000000"/>
        <rFont val="DejaVu Sans"/>
        <family val="2"/>
      </rPr>
      <t xml:space="preserve">站 </t>
    </r>
    <r>
      <rPr>
        <sz val="10"/>
        <color rgb="FF000000"/>
        <rFont val="Microsoft JhengHei"/>
        <family val="0"/>
        <charset val="1"/>
      </rPr>
      <t xml:space="preserve">+ </t>
    </r>
    <r>
      <rPr>
        <sz val="10"/>
        <color rgb="FF000000"/>
        <rFont val="DejaVu Sans"/>
        <family val="2"/>
      </rPr>
      <t xml:space="preserve">兩家評等對照）</t>
    </r>
  </si>
  <si>
    <r>
      <rPr>
        <sz val="10"/>
        <color rgb="FF000000"/>
        <rFont val="DejaVu Sans"/>
        <family val="2"/>
      </rPr>
      <t xml:space="preserve">完整 </t>
    </r>
    <r>
      <rPr>
        <sz val="10"/>
        <color rgb="FF000000"/>
        <rFont val="Microsoft JhengHei"/>
        <family val="0"/>
        <charset val="1"/>
      </rPr>
      <t xml:space="preserve">v1.0</t>
    </r>
    <r>
      <rPr>
        <sz val="10"/>
        <color rgb="FF000000"/>
        <rFont val="DejaVu Sans"/>
        <family val="2"/>
      </rPr>
      <t xml:space="preserve">（</t>
    </r>
    <r>
      <rPr>
        <sz val="10"/>
        <color rgb="FF000000"/>
        <rFont val="Microsoft JhengHei"/>
        <family val="0"/>
        <charset val="1"/>
      </rPr>
      <t xml:space="preserve">Tier A/B/C 40+ </t>
    </r>
    <r>
      <rPr>
        <sz val="10"/>
        <color rgb="FF000000"/>
        <rFont val="DejaVu Sans"/>
        <family val="2"/>
      </rPr>
      <t xml:space="preserve">站 </t>
    </r>
    <r>
      <rPr>
        <sz val="10"/>
        <color rgb="FF000000"/>
        <rFont val="Microsoft JhengHei"/>
        <family val="0"/>
        <charset val="1"/>
      </rPr>
      <t xml:space="preserve">+ </t>
    </r>
    <r>
      <rPr>
        <sz val="10"/>
        <color rgb="FF000000"/>
        <rFont val="DejaVu Sans"/>
        <family val="2"/>
      </rPr>
      <t xml:space="preserve">四家評等 </t>
    </r>
    <r>
      <rPr>
        <sz val="10"/>
        <color rgb="FF000000"/>
        <rFont val="Microsoft JhengHei"/>
        <family val="0"/>
        <charset val="1"/>
      </rPr>
      <t xml:space="preserve">+ </t>
    </r>
    <r>
      <rPr>
        <sz val="10"/>
        <color rgb="FF000000"/>
        <rFont val="DejaVu Sans"/>
        <family val="2"/>
      </rPr>
      <t xml:space="preserve">多租戶 </t>
    </r>
    <r>
      <rPr>
        <sz val="10"/>
        <color rgb="FF000000"/>
        <rFont val="Microsoft JhengHei"/>
        <family val="0"/>
        <charset val="1"/>
      </rPr>
      <t xml:space="preserve">+ PDF</t>
    </r>
    <r>
      <rPr>
        <sz val="10"/>
        <color rgb="FF000000"/>
        <rFont val="DejaVu Sans"/>
        <family val="2"/>
      </rPr>
      <t xml:space="preserve">）</t>
    </r>
  </si>
  <si>
    <r>
      <rPr>
        <b val="true"/>
        <sz val="10"/>
        <color rgb="FF000000"/>
        <rFont val="DejaVu Sans"/>
        <family val="2"/>
      </rPr>
      <t xml:space="preserve">維運 </t>
    </r>
    <r>
      <rPr>
        <b val="true"/>
        <sz val="10"/>
        <color rgb="FF000000"/>
        <rFont val="Microsoft JhengHei"/>
        <family val="0"/>
        <charset val="1"/>
      </rPr>
      <t xml:space="preserve">/ </t>
    </r>
    <r>
      <rPr>
        <b val="true"/>
        <sz val="10"/>
        <color rgb="FF000000"/>
        <rFont val="DejaVu Sans"/>
        <family val="2"/>
      </rPr>
      <t xml:space="preserve">月費</t>
    </r>
  </si>
  <si>
    <r>
      <rPr>
        <sz val="10"/>
        <color rgb="FF000000"/>
        <rFont val="DejaVu Sans"/>
        <family val="2"/>
      </rPr>
      <t xml:space="preserve">首 </t>
    </r>
    <r>
      <rPr>
        <sz val="10"/>
        <color rgb="FF000000"/>
        <rFont val="Microsoft JhengHei"/>
        <family val="0"/>
        <charset val="1"/>
      </rPr>
      <t xml:space="preserve">3 </t>
    </r>
    <r>
      <rPr>
        <sz val="10"/>
        <color rgb="FF000000"/>
        <rFont val="DejaVu Sans"/>
        <family val="2"/>
      </rPr>
      <t xml:space="preserve">個月免費，之後 </t>
    </r>
    <r>
      <rPr>
        <sz val="10"/>
        <color rgb="FF000000"/>
        <rFont val="Microsoft JhengHei"/>
        <family val="0"/>
        <charset val="1"/>
      </rPr>
      <t xml:space="preserve">NT$ 3,000/</t>
    </r>
    <r>
      <rPr>
        <sz val="10"/>
        <color rgb="FF000000"/>
        <rFont val="DejaVu Sans"/>
        <family val="2"/>
      </rPr>
      <t xml:space="preserve">月</t>
    </r>
  </si>
  <si>
    <r>
      <rPr>
        <sz val="10"/>
        <color rgb="FF000000"/>
        <rFont val="Microsoft JhengHei"/>
        <family val="0"/>
        <charset val="1"/>
      </rPr>
      <t xml:space="preserve">NT$ 6,000/</t>
    </r>
    <r>
      <rPr>
        <sz val="10"/>
        <color rgb="FF000000"/>
        <rFont val="DejaVu Sans"/>
        <family val="2"/>
      </rPr>
      <t xml:space="preserve">月（含 </t>
    </r>
    <r>
      <rPr>
        <sz val="10"/>
        <color rgb="FF000000"/>
        <rFont val="Microsoft JhengHei"/>
        <family val="0"/>
        <charset val="1"/>
      </rPr>
      <t xml:space="preserve">20 </t>
    </r>
    <r>
      <rPr>
        <sz val="10"/>
        <color rgb="FF000000"/>
        <rFont val="DejaVu Sans"/>
        <family val="2"/>
      </rPr>
      <t xml:space="preserve">站資料更新）</t>
    </r>
  </si>
  <si>
    <r>
      <rPr>
        <sz val="10"/>
        <color rgb="FF000000"/>
        <rFont val="Microsoft JhengHei"/>
        <family val="0"/>
        <charset val="1"/>
      </rPr>
      <t xml:space="preserve">NT$ 12,000/</t>
    </r>
    <r>
      <rPr>
        <sz val="10"/>
        <color rgb="FF000000"/>
        <rFont val="DejaVu Sans"/>
        <family val="2"/>
      </rPr>
      <t xml:space="preserve">月（含全部資料源與無限報告生成）</t>
    </r>
  </si>
  <si>
    <t xml:space="preserve">案件分潤（顧問出案源）</t>
  </si>
  <si>
    <r>
      <rPr>
        <sz val="10"/>
        <color rgb="FF000000"/>
        <rFont val="DejaVu Sans"/>
        <family val="2"/>
      </rPr>
      <t xml:space="preserve">顧問取 </t>
    </r>
    <r>
      <rPr>
        <sz val="10"/>
        <color rgb="FF000000"/>
        <rFont val="Microsoft JhengHei"/>
        <family val="0"/>
        <charset val="1"/>
      </rPr>
      <t xml:space="preserve">20%</t>
    </r>
  </si>
  <si>
    <r>
      <rPr>
        <sz val="10"/>
        <color rgb="FF000000"/>
        <rFont val="DejaVu Sans"/>
        <family val="2"/>
      </rPr>
      <t xml:space="preserve">顧問取 </t>
    </r>
    <r>
      <rPr>
        <sz val="10"/>
        <color rgb="FF000000"/>
        <rFont val="Microsoft JhengHei"/>
        <family val="0"/>
        <charset val="1"/>
      </rPr>
      <t xml:space="preserve">15%</t>
    </r>
  </si>
  <si>
    <t xml:space="preserve">不分潤（純客製）</t>
  </si>
  <si>
    <t xml:space="preserve">分潤基礎為新簽案件之首期服務費</t>
  </si>
  <si>
    <r>
      <rPr>
        <b val="true"/>
        <sz val="10"/>
        <color rgb="FF000000"/>
        <rFont val="Microsoft JhengHei"/>
        <family val="0"/>
        <charset val="1"/>
      </rPr>
      <t xml:space="preserve">IP </t>
    </r>
    <r>
      <rPr>
        <b val="true"/>
        <sz val="10"/>
        <color rgb="FF000000"/>
        <rFont val="DejaVu Sans"/>
        <family val="2"/>
      </rPr>
      <t xml:space="preserve">歸屬</t>
    </r>
  </si>
  <si>
    <r>
      <rPr>
        <sz val="10"/>
        <color rgb="FF000000"/>
        <rFont val="DejaVu Sans"/>
        <family val="2"/>
      </rPr>
      <t xml:space="preserve">容晟 </t>
    </r>
    <r>
      <rPr>
        <sz val="10"/>
        <color rgb="FF000000"/>
        <rFont val="Microsoft JhengHei"/>
        <family val="0"/>
        <charset val="1"/>
      </rPr>
      <t xml:space="preserve">100%</t>
    </r>
    <r>
      <rPr>
        <sz val="10"/>
        <color rgb="FF000000"/>
        <rFont val="DejaVu Sans"/>
        <family val="2"/>
      </rPr>
      <t xml:space="preserve">（顧問取終身免費使用權）</t>
    </r>
  </si>
  <si>
    <r>
      <rPr>
        <sz val="10"/>
        <color rgb="FF000000"/>
        <rFont val="DejaVu Sans"/>
        <family val="2"/>
      </rPr>
      <t xml:space="preserve">容晟 </t>
    </r>
    <r>
      <rPr>
        <sz val="10"/>
        <color rgb="FF000000"/>
        <rFont val="Microsoft JhengHei"/>
        <family val="0"/>
        <charset val="1"/>
      </rPr>
      <t xml:space="preserve">100%</t>
    </r>
    <r>
      <rPr>
        <sz val="10"/>
        <color rgb="FF000000"/>
        <rFont val="DejaVu Sans"/>
        <family val="2"/>
      </rPr>
      <t xml:space="preserve">（顧問取案件優先使用權 </t>
    </r>
    <r>
      <rPr>
        <sz val="10"/>
        <color rgb="FF000000"/>
        <rFont val="Microsoft JhengHei"/>
        <family val="0"/>
        <charset val="1"/>
      </rPr>
      <t xml:space="preserve">3 </t>
    </r>
    <r>
      <rPr>
        <sz val="10"/>
        <color rgb="FF000000"/>
        <rFont val="DejaVu Sans"/>
        <family val="2"/>
      </rPr>
      <t xml:space="preserve">年）</t>
    </r>
  </si>
  <si>
    <t xml:space="preserve">依個案另議（通常容晟仍持有）</t>
  </si>
  <si>
    <r>
      <rPr>
        <sz val="10"/>
        <color rgb="FF5B5B5B"/>
        <rFont val="DejaVu Sans"/>
        <family val="2"/>
      </rPr>
      <t xml:space="preserve">關乎 </t>
    </r>
    <r>
      <rPr>
        <sz val="10"/>
        <color rgb="FF5B5B5B"/>
        <rFont val="Microsoft JhengHei"/>
        <family val="0"/>
        <charset val="1"/>
      </rPr>
      <t xml:space="preserve">ODOO addon </t>
    </r>
    <r>
      <rPr>
        <sz val="10"/>
        <color rgb="FF5B5B5B"/>
        <rFont val="DejaVu Sans"/>
        <family val="2"/>
      </rPr>
      <t xml:space="preserve">後續整併</t>
    </r>
  </si>
  <si>
    <t xml:space="preserve">適合場景</t>
  </si>
  <si>
    <t xml:space="preserve">這次合作首選 — 測試系統、養顧問、低對方心防</t>
  </si>
  <si>
    <r>
      <rPr>
        <sz val="10"/>
        <color rgb="FF000000"/>
        <rFont val="DejaVu Sans"/>
        <family val="2"/>
      </rPr>
      <t xml:space="preserve">當顧問手上已有 </t>
    </r>
    <r>
      <rPr>
        <sz val="10"/>
        <color rgb="FF000000"/>
        <rFont val="Microsoft JhengHei"/>
        <family val="0"/>
        <charset val="1"/>
      </rPr>
      <t xml:space="preserve">3-5 </t>
    </r>
    <r>
      <rPr>
        <sz val="10"/>
        <color rgb="FF000000"/>
        <rFont val="DejaVu Sans"/>
        <family val="2"/>
      </rPr>
      <t xml:space="preserve">家 </t>
    </r>
    <r>
      <rPr>
        <sz val="10"/>
        <color rgb="FF000000"/>
        <rFont val="Microsoft JhengHei"/>
        <family val="0"/>
        <charset val="1"/>
      </rPr>
      <t xml:space="preserve">SME </t>
    </r>
    <r>
      <rPr>
        <sz val="10"/>
        <color rgb="FF000000"/>
        <rFont val="DejaVu Sans"/>
        <family val="2"/>
      </rPr>
      <t xml:space="preserve">客戶確認付費</t>
    </r>
  </si>
  <si>
    <r>
      <rPr>
        <sz val="10"/>
        <color rgb="FF000000"/>
        <rFont val="DejaVu Sans"/>
        <family val="2"/>
      </rPr>
      <t xml:space="preserve">當顧問方願意以標準 </t>
    </r>
    <r>
      <rPr>
        <sz val="10"/>
        <color rgb="FF000000"/>
        <rFont val="Microsoft JhengHei"/>
        <family val="0"/>
        <charset val="1"/>
      </rPr>
      <t xml:space="preserve">B2B </t>
    </r>
    <r>
      <rPr>
        <sz val="10"/>
        <color rgb="FF000000"/>
        <rFont val="DejaVu Sans"/>
        <family val="2"/>
      </rPr>
      <t xml:space="preserve">模式採購</t>
    </r>
  </si>
  <si>
    <r>
      <rPr>
        <b val="true"/>
        <sz val="10"/>
        <color rgb="FF000000"/>
        <rFont val="DejaVu Sans"/>
        <family val="2"/>
      </rPr>
      <t xml:space="preserve">預期 </t>
    </r>
    <r>
      <rPr>
        <b val="true"/>
        <sz val="10"/>
        <color rgb="FF000000"/>
        <rFont val="Microsoft JhengHei"/>
        <family val="0"/>
        <charset val="1"/>
      </rPr>
      <t xml:space="preserve">12 </t>
    </r>
    <r>
      <rPr>
        <b val="true"/>
        <sz val="10"/>
        <color rgb="FF000000"/>
        <rFont val="DejaVu Sans"/>
        <family val="2"/>
      </rPr>
      <t xml:space="preserve">個月收益（中性預估）</t>
    </r>
  </si>
  <si>
    <r>
      <rPr>
        <sz val="10"/>
        <color rgb="FF5B5B5B"/>
        <rFont val="DejaVu Sans"/>
        <family val="2"/>
      </rPr>
      <t xml:space="preserve">象徵試點預期 </t>
    </r>
    <r>
      <rPr>
        <sz val="10"/>
        <color rgb="FF5B5B5B"/>
        <rFont val="Microsoft JhengHei"/>
        <family val="0"/>
        <charset val="1"/>
      </rPr>
      <t xml:space="preserve">3 </t>
    </r>
    <r>
      <rPr>
        <sz val="10"/>
        <color rgb="FF5B5B5B"/>
        <rFont val="DejaVu Sans"/>
        <family val="2"/>
      </rPr>
      <t xml:space="preserve">案、案件分潤預期 </t>
    </r>
    <r>
      <rPr>
        <sz val="10"/>
        <color rgb="FF5B5B5B"/>
        <rFont val="Microsoft JhengHei"/>
        <family val="0"/>
        <charset val="1"/>
      </rPr>
      <t xml:space="preserve">5 </t>
    </r>
    <r>
      <rPr>
        <sz val="10"/>
        <color rgb="FF5B5B5B"/>
        <rFont val="DejaVu Sans"/>
        <family val="2"/>
      </rPr>
      <t xml:space="preserve">案</t>
    </r>
  </si>
  <si>
    <r>
      <rPr>
        <b val="true"/>
        <sz val="10"/>
        <color rgb="FFB08A3F"/>
        <rFont val="DejaVu Sans"/>
        <family val="2"/>
      </rPr>
      <t xml:space="preserve">※ 建議先以「象徵試點」切入：系統 </t>
    </r>
    <r>
      <rPr>
        <b val="true"/>
        <sz val="10"/>
        <color rgb="FFB08A3F"/>
        <rFont val="Microsoft JhengHei"/>
        <family val="0"/>
        <charset val="1"/>
      </rPr>
      <t xml:space="preserve">IP </t>
    </r>
    <r>
      <rPr>
        <b val="true"/>
        <sz val="10"/>
        <color rgb="FFB08A3F"/>
        <rFont val="DejaVu Sans"/>
        <family val="2"/>
      </rPr>
      <t xml:space="preserve">留在容晟，顧問取得終身使用權與 </t>
    </r>
    <r>
      <rPr>
        <b val="true"/>
        <sz val="10"/>
        <color rgb="FFB08A3F"/>
        <rFont val="Microsoft JhengHei"/>
        <family val="0"/>
        <charset val="1"/>
      </rPr>
      <t xml:space="preserve">20% </t>
    </r>
    <r>
      <rPr>
        <b val="true"/>
        <sz val="10"/>
        <color rgb="FFB08A3F"/>
        <rFont val="DejaVu Sans"/>
        <family val="2"/>
      </rPr>
      <t xml:space="preserve">案件分潤；實測 </t>
    </r>
    <r>
      <rPr>
        <b val="true"/>
        <sz val="10"/>
        <color rgb="FFB08A3F"/>
        <rFont val="Microsoft JhengHei"/>
        <family val="0"/>
        <charset val="1"/>
      </rPr>
      <t xml:space="preserve">3 </t>
    </r>
    <r>
      <rPr>
        <b val="true"/>
        <sz val="10"/>
        <color rgb="FFB08A3F"/>
        <rFont val="DejaVu Sans"/>
        <family val="2"/>
      </rPr>
      <t xml:space="preserve">案後若驗證成功，再升級成「案件分潤」。</t>
    </r>
  </si>
  <si>
    <r>
      <rPr>
        <b val="true"/>
        <sz val="16"/>
        <color rgb="FFFFFFFF"/>
        <rFont val="Microsoft JhengHei"/>
        <family val="0"/>
        <charset val="1"/>
      </rPr>
      <t xml:space="preserve">MVP </t>
    </r>
    <r>
      <rPr>
        <b val="true"/>
        <sz val="16"/>
        <color rgb="FFFFFFFF"/>
        <rFont val="DejaVu Sans"/>
        <family val="2"/>
      </rPr>
      <t xml:space="preserve">工時分解｜以內部人日費率推估底價</t>
    </r>
  </si>
  <si>
    <t xml:space="preserve">#</t>
  </si>
  <si>
    <t xml:space="preserve">任務項目</t>
  </si>
  <si>
    <t xml:space="preserve">人日（估）</t>
  </si>
  <si>
    <t xml:space="preserve">人日費率</t>
  </si>
  <si>
    <t xml:space="preserve">成本（小計）</t>
  </si>
  <si>
    <t xml:space="preserve">資料源盤點＋爬蟲骨架</t>
  </si>
  <si>
    <r>
      <rPr>
        <sz val="10"/>
        <color rgb="FF5B5B5B"/>
        <rFont val="Microsoft JhengHei"/>
        <family val="0"/>
        <charset val="1"/>
      </rPr>
      <t xml:space="preserve">Workers Cron + fetcher template</t>
    </r>
    <r>
      <rPr>
        <sz val="10"/>
        <color rgb="FF5B5B5B"/>
        <rFont val="DejaVu Sans"/>
        <family val="2"/>
      </rPr>
      <t xml:space="preserve">、</t>
    </r>
    <r>
      <rPr>
        <sz val="10"/>
        <color rgb="FF5B5B5B"/>
        <rFont val="Microsoft JhengHei"/>
        <family val="0"/>
        <charset val="1"/>
      </rPr>
      <t xml:space="preserve">10 </t>
    </r>
    <r>
      <rPr>
        <sz val="10"/>
        <color rgb="FF5B5B5B"/>
        <rFont val="DejaVu Sans"/>
        <family val="2"/>
      </rPr>
      <t xml:space="preserve">站 </t>
    </r>
    <r>
      <rPr>
        <sz val="10"/>
        <color rgb="FF5B5B5B"/>
        <rFont val="Microsoft JhengHei"/>
        <family val="0"/>
        <charset val="1"/>
      </rPr>
      <t xml:space="preserve">config</t>
    </r>
  </si>
  <si>
    <r>
      <rPr>
        <sz val="10"/>
        <color rgb="FF000000"/>
        <rFont val="Microsoft JhengHei"/>
        <family val="0"/>
        <charset val="1"/>
      </rPr>
      <t xml:space="preserve">HTML/PDF </t>
    </r>
    <r>
      <rPr>
        <sz val="10"/>
        <color rgb="FF000000"/>
        <rFont val="DejaVu Sans"/>
        <family val="2"/>
      </rPr>
      <t xml:space="preserve">規範化（</t>
    </r>
    <r>
      <rPr>
        <sz val="10"/>
        <color rgb="FF000000"/>
        <rFont val="Microsoft JhengHei"/>
        <family val="0"/>
        <charset val="1"/>
      </rPr>
      <t xml:space="preserve">L2</t>
    </r>
    <r>
      <rPr>
        <sz val="10"/>
        <color rgb="FF000000"/>
        <rFont val="DejaVu Sans"/>
        <family val="2"/>
      </rPr>
      <t xml:space="preserve">）</t>
    </r>
  </si>
  <si>
    <t xml:space="preserve">pandoc/Readability + PDF OCR pipeline</t>
  </si>
  <si>
    <r>
      <rPr>
        <sz val="10"/>
        <color rgb="FF000000"/>
        <rFont val="Microsoft JhengHei"/>
        <family val="0"/>
        <charset val="1"/>
      </rPr>
      <t xml:space="preserve">Claude Haiku/Sonnet prompt </t>
    </r>
    <r>
      <rPr>
        <sz val="10"/>
        <color rgb="FF000000"/>
        <rFont val="DejaVu Sans"/>
        <family val="2"/>
      </rPr>
      <t xml:space="preserve">設計與測試</t>
    </r>
  </si>
  <si>
    <r>
      <rPr>
        <sz val="10"/>
        <color rgb="FF5B5B5B"/>
        <rFont val="DejaVu Sans"/>
        <family val="2"/>
      </rPr>
      <t xml:space="preserve">摘要 </t>
    </r>
    <r>
      <rPr>
        <sz val="10"/>
        <color rgb="FF5B5B5B"/>
        <rFont val="Microsoft JhengHei"/>
        <family val="0"/>
        <charset val="1"/>
      </rPr>
      <t xml:space="preserve">+ </t>
    </r>
    <r>
      <rPr>
        <sz val="10"/>
        <color rgb="FF5B5B5B"/>
        <rFont val="DejaVu Sans"/>
        <family val="2"/>
      </rPr>
      <t xml:space="preserve">差異分析 </t>
    </r>
    <r>
      <rPr>
        <sz val="10"/>
        <color rgb="FF5B5B5B"/>
        <rFont val="Microsoft JhengHei"/>
        <family val="0"/>
        <charset val="1"/>
      </rPr>
      <t xml:space="preserve">prompt</t>
    </r>
    <r>
      <rPr>
        <sz val="10"/>
        <color rgb="FF5B5B5B"/>
        <rFont val="DejaVu Sans"/>
        <family val="2"/>
      </rPr>
      <t xml:space="preserve">、</t>
    </r>
    <r>
      <rPr>
        <sz val="10"/>
        <color rgb="FF5B5B5B"/>
        <rFont val="Microsoft JhengHei"/>
        <family val="0"/>
        <charset val="1"/>
      </rPr>
      <t xml:space="preserve">eval </t>
    </r>
    <r>
      <rPr>
        <sz val="10"/>
        <color rgb="FF5B5B5B"/>
        <rFont val="DejaVu Sans"/>
        <family val="2"/>
      </rPr>
      <t xml:space="preserve">樣本</t>
    </r>
  </si>
  <si>
    <r>
      <rPr>
        <sz val="10"/>
        <color rgb="FF000000"/>
        <rFont val="DejaVu Sans"/>
        <family val="2"/>
      </rPr>
      <t xml:space="preserve">變更偵測與 </t>
    </r>
    <r>
      <rPr>
        <sz val="10"/>
        <color rgb="FF000000"/>
        <rFont val="Microsoft JhengHei"/>
        <family val="0"/>
        <charset val="1"/>
      </rPr>
      <t xml:space="preserve">Email </t>
    </r>
    <r>
      <rPr>
        <sz val="10"/>
        <color rgb="FF000000"/>
        <rFont val="DejaVu Sans"/>
        <family val="2"/>
      </rPr>
      <t xml:space="preserve">推播</t>
    </r>
  </si>
  <si>
    <r>
      <rPr>
        <sz val="10"/>
        <color rgb="FF5B5B5B"/>
        <rFont val="Microsoft JhengHei"/>
        <family val="0"/>
        <charset val="1"/>
      </rPr>
      <t xml:space="preserve">hash diff + Resend/Postmark </t>
    </r>
    <r>
      <rPr>
        <sz val="10"/>
        <color rgb="FF5B5B5B"/>
        <rFont val="DejaVu Sans"/>
        <family val="2"/>
      </rPr>
      <t xml:space="preserve">整合</t>
    </r>
  </si>
  <si>
    <r>
      <rPr>
        <sz val="10"/>
        <color rgb="FF000000"/>
        <rFont val="DejaVu Sans"/>
        <family val="2"/>
      </rPr>
      <t xml:space="preserve">評等模擬器 </t>
    </r>
    <r>
      <rPr>
        <sz val="10"/>
        <color rgb="FF000000"/>
        <rFont val="Microsoft JhengHei"/>
        <family val="0"/>
        <charset val="1"/>
      </rPr>
      <t xml:space="preserve">v0</t>
    </r>
    <r>
      <rPr>
        <sz val="10"/>
        <color rgb="FF000000"/>
        <rFont val="DejaVu Sans"/>
        <family val="2"/>
      </rPr>
      <t xml:space="preserve">（</t>
    </r>
    <r>
      <rPr>
        <sz val="10"/>
        <color rgb="FF000000"/>
        <rFont val="Microsoft JhengHei"/>
        <family val="0"/>
        <charset val="1"/>
      </rPr>
      <t xml:space="preserve">MSCI </t>
    </r>
    <r>
      <rPr>
        <sz val="10"/>
        <color rgb="FF000000"/>
        <rFont val="DejaVu Sans"/>
        <family val="2"/>
      </rPr>
      <t xml:space="preserve">對照）</t>
    </r>
  </si>
  <si>
    <r>
      <rPr>
        <sz val="10"/>
        <color rgb="FF5B5B5B"/>
        <rFont val="DejaVu Sans"/>
        <family val="2"/>
      </rPr>
      <t xml:space="preserve">指標表建置、問卷、</t>
    </r>
    <r>
      <rPr>
        <sz val="10"/>
        <color rgb="FF5B5B5B"/>
        <rFont val="Microsoft JhengHei"/>
        <family val="0"/>
        <charset val="1"/>
      </rPr>
      <t xml:space="preserve">score </t>
    </r>
    <r>
      <rPr>
        <sz val="10"/>
        <color rgb="FF5B5B5B"/>
        <rFont val="DejaVu Sans"/>
        <family val="2"/>
      </rPr>
      <t xml:space="preserve">邏輯</t>
    </r>
  </si>
  <si>
    <t xml:space="preserve">顧問後台（密碼保護）</t>
  </si>
  <si>
    <r>
      <rPr>
        <sz val="10"/>
        <color rgb="FF5B5B5B"/>
        <rFont val="Microsoft JhengHei"/>
        <family val="0"/>
        <charset val="1"/>
      </rPr>
      <t xml:space="preserve">Next.js + shadcn/ui</t>
    </r>
    <r>
      <rPr>
        <sz val="10"/>
        <color rgb="FF5B5B5B"/>
        <rFont val="DejaVu Sans"/>
        <family val="2"/>
      </rPr>
      <t xml:space="preserve">、</t>
    </r>
    <r>
      <rPr>
        <sz val="10"/>
        <color rgb="FF5B5B5B"/>
        <rFont val="Microsoft JhengHei"/>
        <family val="0"/>
        <charset val="1"/>
      </rPr>
      <t xml:space="preserve">CF Access</t>
    </r>
  </si>
  <si>
    <r>
      <rPr>
        <sz val="10"/>
        <color rgb="FF000000"/>
        <rFont val="DejaVu Sans"/>
        <family val="2"/>
      </rPr>
      <t xml:space="preserve">週報 </t>
    </r>
    <r>
      <rPr>
        <sz val="10"/>
        <color rgb="FF000000"/>
        <rFont val="Microsoft JhengHei"/>
        <family val="0"/>
        <charset val="1"/>
      </rPr>
      <t xml:space="preserve">PDF </t>
    </r>
    <r>
      <rPr>
        <sz val="10"/>
        <color rgb="FF000000"/>
        <rFont val="DejaVu Sans"/>
        <family val="2"/>
      </rPr>
      <t xml:space="preserve">輸出</t>
    </r>
  </si>
  <si>
    <r>
      <rPr>
        <sz val="10"/>
        <color rgb="FF5B5B5B"/>
        <rFont val="Microsoft JhengHei"/>
        <family val="0"/>
        <charset val="1"/>
      </rPr>
      <t xml:space="preserve">Markdown → PDF</t>
    </r>
    <r>
      <rPr>
        <sz val="10"/>
        <color rgb="FF5B5B5B"/>
        <rFont val="DejaVu Sans"/>
        <family val="2"/>
      </rPr>
      <t xml:space="preserve">（</t>
    </r>
    <r>
      <rPr>
        <sz val="10"/>
        <color rgb="FF5B5B5B"/>
        <rFont val="Microsoft JhengHei"/>
        <family val="0"/>
        <charset val="1"/>
      </rPr>
      <t xml:space="preserve">Chromium headless on Workers</t>
    </r>
    <r>
      <rPr>
        <sz val="10"/>
        <color rgb="FF5B5B5B"/>
        <rFont val="DejaVu Sans"/>
        <family val="2"/>
      </rPr>
      <t xml:space="preserve">）</t>
    </r>
  </si>
  <si>
    <r>
      <rPr>
        <sz val="10"/>
        <color rgb="FF000000"/>
        <rFont val="Microsoft JhengHei"/>
        <family val="0"/>
        <charset val="1"/>
      </rPr>
      <t xml:space="preserve">Deployment</t>
    </r>
    <r>
      <rPr>
        <sz val="10"/>
        <color rgb="FF000000"/>
        <rFont val="DejaVu Sans"/>
        <family val="2"/>
      </rPr>
      <t xml:space="preserve">、測試、文件</t>
    </r>
  </si>
  <si>
    <r>
      <rPr>
        <sz val="10"/>
        <color rgb="FF5B5B5B"/>
        <rFont val="Microsoft JhengHei"/>
        <family val="0"/>
        <charset val="1"/>
      </rPr>
      <t xml:space="preserve">CI/CD</t>
    </r>
    <r>
      <rPr>
        <sz val="10"/>
        <color rgb="FF5B5B5B"/>
        <rFont val="DejaVu Sans"/>
        <family val="2"/>
      </rPr>
      <t xml:space="preserve">、</t>
    </r>
    <r>
      <rPr>
        <sz val="10"/>
        <color rgb="FF5B5B5B"/>
        <rFont val="Microsoft JhengHei"/>
        <family val="0"/>
        <charset val="1"/>
      </rPr>
      <t xml:space="preserve">README</t>
    </r>
    <r>
      <rPr>
        <sz val="10"/>
        <color rgb="FF5B5B5B"/>
        <rFont val="DejaVu Sans"/>
        <family val="2"/>
      </rPr>
      <t xml:space="preserve">、顧問交接簡報</t>
    </r>
  </si>
  <si>
    <t xml:space="preserve">小計（內部成本）</t>
  </si>
  <si>
    <t xml:space="preserve">象徵試點報價</t>
  </si>
  <si>
    <t xml:space="preserve">毛利率</t>
  </si>
  <si>
    <t xml:space="preserve">案件分潤報價</t>
  </si>
  <si>
    <t xml:space="preserve">完整客製報價</t>
  </si>
  <si>
    <r>
      <rPr>
        <b val="true"/>
        <sz val="16"/>
        <color rgb="FFFFFFFF"/>
        <rFont val="DejaVu Sans"/>
        <family val="2"/>
      </rPr>
      <t xml:space="preserve">情境 </t>
    </r>
    <r>
      <rPr>
        <b val="true"/>
        <sz val="16"/>
        <color rgb="FFFFFFFF"/>
        <rFont val="Microsoft JhengHei"/>
        <family val="0"/>
        <charset val="1"/>
      </rPr>
      <t xml:space="preserve">A</t>
    </r>
    <r>
      <rPr>
        <b val="true"/>
        <sz val="16"/>
        <color rgb="FFFFFFFF"/>
        <rFont val="DejaVu Sans"/>
        <family val="2"/>
      </rPr>
      <t xml:space="preserve">：象徵試點｜</t>
    </r>
    <r>
      <rPr>
        <b val="true"/>
        <sz val="16"/>
        <color rgb="FFFFFFFF"/>
        <rFont val="Microsoft JhengHei"/>
        <family val="0"/>
        <charset val="1"/>
      </rPr>
      <t xml:space="preserve">12 </t>
    </r>
    <r>
      <rPr>
        <b val="true"/>
        <sz val="16"/>
        <color rgb="FFFFFFFF"/>
        <rFont val="DejaVu Sans"/>
        <family val="2"/>
      </rPr>
      <t xml:space="preserve">個月案件分潤模擬</t>
    </r>
  </si>
  <si>
    <t xml:space="preserve">假設項</t>
  </si>
  <si>
    <t xml:space="preserve">保守</t>
  </si>
  <si>
    <t xml:space="preserve">中性</t>
  </si>
  <si>
    <t xml:space="preserve">樂觀</t>
  </si>
  <si>
    <t xml:space="preserve">說明</t>
  </si>
  <si>
    <r>
      <rPr>
        <b val="true"/>
        <sz val="10"/>
        <color rgb="FF000000"/>
        <rFont val="DejaVu Sans"/>
        <family val="2"/>
      </rPr>
      <t xml:space="preserve">新簽案件數（</t>
    </r>
    <r>
      <rPr>
        <b val="true"/>
        <sz val="10"/>
        <color rgb="FF000000"/>
        <rFont val="Microsoft JhengHei"/>
        <family val="0"/>
        <charset val="1"/>
      </rPr>
      <t xml:space="preserve">12 </t>
    </r>
    <r>
      <rPr>
        <b val="true"/>
        <sz val="10"/>
        <color rgb="FF000000"/>
        <rFont val="DejaVu Sans"/>
        <family val="2"/>
      </rPr>
      <t xml:space="preserve">個月）</t>
    </r>
  </si>
  <si>
    <r>
      <rPr>
        <sz val="10"/>
        <color rgb="FF5B5B5B"/>
        <rFont val="DejaVu Sans"/>
        <family val="2"/>
      </rPr>
      <t xml:space="preserve">顧問帶進來的真實 </t>
    </r>
    <r>
      <rPr>
        <sz val="10"/>
        <color rgb="FF5B5B5B"/>
        <rFont val="Microsoft JhengHei"/>
        <family val="0"/>
        <charset val="1"/>
      </rPr>
      <t xml:space="preserve">SME </t>
    </r>
    <r>
      <rPr>
        <sz val="10"/>
        <color rgb="FF5B5B5B"/>
        <rFont val="DejaVu Sans"/>
        <family val="2"/>
      </rPr>
      <t xml:space="preserve">客戶</t>
    </r>
  </si>
  <si>
    <t xml:space="preserve">單案平均服務費</t>
  </si>
  <si>
    <r>
      <rPr>
        <sz val="10"/>
        <color rgb="FF5B5B5B"/>
        <rFont val="DejaVu Sans"/>
        <family val="2"/>
      </rPr>
      <t xml:space="preserve">含 </t>
    </r>
    <r>
      <rPr>
        <sz val="10"/>
        <color rgb="FF5B5B5B"/>
        <rFont val="Microsoft JhengHei"/>
        <family val="0"/>
        <charset val="1"/>
      </rPr>
      <t xml:space="preserve">ESG </t>
    </r>
    <r>
      <rPr>
        <sz val="10"/>
        <color rgb="FF5B5B5B"/>
        <rFont val="DejaVu Sans"/>
        <family val="2"/>
      </rPr>
      <t xml:space="preserve">盤查 </t>
    </r>
    <r>
      <rPr>
        <sz val="10"/>
        <color rgb="FF5B5B5B"/>
        <rFont val="Microsoft JhengHei"/>
        <family val="0"/>
        <charset val="1"/>
      </rPr>
      <t xml:space="preserve">+ </t>
    </r>
    <r>
      <rPr>
        <sz val="10"/>
        <color rgb="FF5B5B5B"/>
        <rFont val="DejaVu Sans"/>
        <family val="2"/>
      </rPr>
      <t xml:space="preserve">報告 </t>
    </r>
    <r>
      <rPr>
        <sz val="10"/>
        <color rgb="FF5B5B5B"/>
        <rFont val="Microsoft JhengHei"/>
        <family val="0"/>
        <charset val="1"/>
      </rPr>
      <t xml:space="preserve">+ </t>
    </r>
    <r>
      <rPr>
        <sz val="10"/>
        <color rgb="FF5B5B5B"/>
        <rFont val="DejaVu Sans"/>
        <family val="2"/>
      </rPr>
      <t xml:space="preserve">模擬器訂閱一年</t>
    </r>
  </si>
  <si>
    <t xml:space="preserve">顧問分潤比例</t>
  </si>
  <si>
    <r>
      <rPr>
        <sz val="10"/>
        <color rgb="FF5B5B5B"/>
        <rFont val="DejaVu Sans"/>
        <family val="2"/>
      </rPr>
      <t xml:space="preserve">象徵試點固定 </t>
    </r>
    <r>
      <rPr>
        <sz val="10"/>
        <color rgb="FF5B5B5B"/>
        <rFont val="Microsoft JhengHei"/>
        <family val="0"/>
        <charset val="1"/>
      </rPr>
      <t xml:space="preserve">20%</t>
    </r>
  </si>
  <si>
    <t xml:space="preserve">案件總服務費</t>
  </si>
  <si>
    <r>
      <rPr>
        <sz val="10"/>
        <color rgb="FF5B5B5B"/>
        <rFont val="DejaVu Sans"/>
        <family val="2"/>
      </rPr>
      <t xml:space="preserve">案件數 </t>
    </r>
    <r>
      <rPr>
        <sz val="10"/>
        <color rgb="FF5B5B5B"/>
        <rFont val="Microsoft JhengHei"/>
        <family val="0"/>
        <charset val="1"/>
      </rPr>
      <t xml:space="preserve">× </t>
    </r>
    <r>
      <rPr>
        <sz val="10"/>
        <color rgb="FF5B5B5B"/>
        <rFont val="DejaVu Sans"/>
        <family val="2"/>
      </rPr>
      <t xml:space="preserve">單案費</t>
    </r>
  </si>
  <si>
    <t xml:space="preserve">顧問分潤</t>
  </si>
  <si>
    <t xml:space="preserve">顧問實際拿到的分潤</t>
  </si>
  <si>
    <t xml:space="preserve">容晟留存</t>
  </si>
  <si>
    <t xml:space="preserve">扣除顧問分潤後</t>
  </si>
  <si>
    <r>
      <rPr>
        <b val="true"/>
        <sz val="10"/>
        <color rgb="FF000000"/>
        <rFont val="DejaVu Sans"/>
        <family val="2"/>
      </rPr>
      <t xml:space="preserve">月費收入（</t>
    </r>
    <r>
      <rPr>
        <b val="true"/>
        <sz val="10"/>
        <color rgb="FF000000"/>
        <rFont val="Microsoft JhengHei"/>
        <family val="0"/>
        <charset val="1"/>
      </rPr>
      <t xml:space="preserve">12 </t>
    </r>
    <r>
      <rPr>
        <b val="true"/>
        <sz val="10"/>
        <color rgb="FF000000"/>
        <rFont val="DejaVu Sans"/>
        <family val="2"/>
      </rPr>
      <t xml:space="preserve">個月）</t>
    </r>
  </si>
  <si>
    <r>
      <rPr>
        <sz val="10"/>
        <color rgb="FF5B5B5B"/>
        <rFont val="DejaVu Sans"/>
        <family val="2"/>
      </rPr>
      <t xml:space="preserve">首 </t>
    </r>
    <r>
      <rPr>
        <sz val="10"/>
        <color rgb="FF5B5B5B"/>
        <rFont val="Microsoft JhengHei"/>
        <family val="0"/>
        <charset val="1"/>
      </rPr>
      <t xml:space="preserve">3 </t>
    </r>
    <r>
      <rPr>
        <sz val="10"/>
        <color rgb="FF5B5B5B"/>
        <rFont val="DejaVu Sans"/>
        <family val="2"/>
      </rPr>
      <t xml:space="preserve">個月免費、之後 </t>
    </r>
    <r>
      <rPr>
        <sz val="10"/>
        <color rgb="FF5B5B5B"/>
        <rFont val="Microsoft JhengHei"/>
        <family val="0"/>
        <charset val="1"/>
      </rPr>
      <t xml:space="preserve">3,000 × 9 </t>
    </r>
    <r>
      <rPr>
        <sz val="10"/>
        <color rgb="FF5B5B5B"/>
        <rFont val="DejaVu Sans"/>
        <family val="2"/>
      </rPr>
      <t xml:space="preserve">個月</t>
    </r>
  </si>
  <si>
    <r>
      <rPr>
        <b val="true"/>
        <sz val="10"/>
        <color rgb="FFFFFFFF"/>
        <rFont val="DejaVu Sans"/>
        <family val="2"/>
      </rPr>
      <t xml:space="preserve">容晟 </t>
    </r>
    <r>
      <rPr>
        <b val="true"/>
        <sz val="10"/>
        <color rgb="FFFFFFFF"/>
        <rFont val="Microsoft JhengHei"/>
        <family val="0"/>
        <charset val="1"/>
      </rPr>
      <t xml:space="preserve">12M </t>
    </r>
    <r>
      <rPr>
        <b val="true"/>
        <sz val="10"/>
        <color rgb="FFFFFFFF"/>
        <rFont val="DejaVu Sans"/>
        <family val="2"/>
      </rPr>
      <t xml:space="preserve">總收入</t>
    </r>
  </si>
  <si>
    <r>
      <rPr>
        <sz val="10"/>
        <color rgb="FF5B5B5B"/>
        <rFont val="DejaVu Sans"/>
        <family val="2"/>
      </rPr>
      <t xml:space="preserve">分潤後 </t>
    </r>
    <r>
      <rPr>
        <sz val="10"/>
        <color rgb="FF5B5B5B"/>
        <rFont val="Microsoft JhengHei"/>
        <family val="0"/>
        <charset val="1"/>
      </rPr>
      <t xml:space="preserve">+ </t>
    </r>
    <r>
      <rPr>
        <sz val="10"/>
        <color rgb="FF5B5B5B"/>
        <rFont val="DejaVu Sans"/>
        <family val="2"/>
      </rPr>
      <t xml:space="preserve">月費 </t>
    </r>
    <r>
      <rPr>
        <sz val="10"/>
        <color rgb="FF5B5B5B"/>
        <rFont val="Microsoft JhengHei"/>
        <family val="0"/>
        <charset val="1"/>
      </rPr>
      <t xml:space="preserve">+ </t>
    </r>
    <r>
      <rPr>
        <sz val="10"/>
        <color rgb="FF5B5B5B"/>
        <rFont val="DejaVu Sans"/>
        <family val="2"/>
      </rPr>
      <t xml:space="preserve">建置費</t>
    </r>
  </si>
  <si>
    <r>
      <rPr>
        <b val="true"/>
        <sz val="10"/>
        <color rgb="FF000000"/>
        <rFont val="Microsoft JhengHei"/>
        <family val="0"/>
        <charset val="1"/>
      </rPr>
      <t xml:space="preserve">MVP </t>
    </r>
    <r>
      <rPr>
        <b val="true"/>
        <sz val="10"/>
        <color rgb="FF000000"/>
        <rFont val="DejaVu Sans"/>
        <family val="2"/>
      </rPr>
      <t xml:space="preserve">成本（人日總和）</t>
    </r>
  </si>
  <si>
    <t xml:space="preserve">內部實際成本</t>
  </si>
  <si>
    <t xml:space="preserve">12M ROI</t>
  </si>
  <si>
    <r>
      <rPr>
        <sz val="10"/>
        <color rgb="FF5B5B5B"/>
        <rFont val="DejaVu Sans"/>
        <family val="2"/>
      </rPr>
      <t xml:space="preserve">（總收入 − 成本）</t>
    </r>
    <r>
      <rPr>
        <sz val="10"/>
        <color rgb="FF5B5B5B"/>
        <rFont val="Microsoft JhengHei"/>
        <family val="0"/>
        <charset val="1"/>
      </rPr>
      <t xml:space="preserve">÷ </t>
    </r>
    <r>
      <rPr>
        <sz val="10"/>
        <color rgb="FF5B5B5B"/>
        <rFont val="DejaVu Sans"/>
        <family val="2"/>
      </rPr>
      <t xml:space="preserve">成本</t>
    </r>
  </si>
  <si>
    <r>
      <rPr>
        <b val="true"/>
        <sz val="16"/>
        <color rgb="FFFFFFFF"/>
        <rFont val="DejaVu Sans"/>
        <family val="2"/>
      </rPr>
      <t xml:space="preserve">月維運成本推估｜</t>
    </r>
    <r>
      <rPr>
        <b val="true"/>
        <sz val="16"/>
        <color rgb="FFFFFFFF"/>
        <rFont val="Microsoft JhengHei"/>
        <family val="0"/>
        <charset val="1"/>
      </rPr>
      <t xml:space="preserve">Cloudflare + Claude API</t>
    </r>
  </si>
  <si>
    <t xml:space="preserve">項目</t>
  </si>
  <si>
    <t xml:space="preserve">月用量預估</t>
  </si>
  <si>
    <r>
      <rPr>
        <b val="true"/>
        <sz val="11"/>
        <color rgb="FFFFFFFF"/>
        <rFont val="DejaVu Sans"/>
        <family val="2"/>
      </rPr>
      <t xml:space="preserve">月費用（</t>
    </r>
    <r>
      <rPr>
        <b val="true"/>
        <sz val="11"/>
        <color rgb="FFFFFFFF"/>
        <rFont val="Microsoft JhengHei"/>
        <family val="0"/>
        <charset val="1"/>
      </rPr>
      <t xml:space="preserve">NTD</t>
    </r>
    <r>
      <rPr>
        <b val="true"/>
        <sz val="11"/>
        <color rgb="FFFFFFFF"/>
        <rFont val="DejaVu Sans"/>
        <family val="2"/>
      </rPr>
      <t xml:space="preserve">）</t>
    </r>
  </si>
  <si>
    <t xml:space="preserve">Cloudflare Workers Paid</t>
  </si>
  <si>
    <t xml:space="preserve">10M requests</t>
  </si>
  <si>
    <r>
      <rPr>
        <sz val="10"/>
        <color rgb="FF5B5B5B"/>
        <rFont val="Microsoft JhengHei"/>
        <family val="0"/>
        <charset val="1"/>
      </rPr>
      <t xml:space="preserve">USD $5 </t>
    </r>
    <r>
      <rPr>
        <sz val="10"/>
        <color rgb="FF5B5B5B"/>
        <rFont val="DejaVu Sans"/>
        <family val="2"/>
      </rPr>
      <t xml:space="preserve">固定費（匯率 </t>
    </r>
    <r>
      <rPr>
        <sz val="10"/>
        <color rgb="FF5B5B5B"/>
        <rFont val="Microsoft JhengHei"/>
        <family val="0"/>
        <charset val="1"/>
      </rPr>
      <t xml:space="preserve">30</t>
    </r>
    <r>
      <rPr>
        <sz val="10"/>
        <color rgb="FF5B5B5B"/>
        <rFont val="DejaVu Sans"/>
        <family val="2"/>
      </rPr>
      <t xml:space="preserve">）</t>
    </r>
  </si>
  <si>
    <t xml:space="preserve">Cloudflare D1</t>
  </si>
  <si>
    <t xml:space="preserve">~100 MB</t>
  </si>
  <si>
    <t xml:space="preserve">免費額度內</t>
  </si>
  <si>
    <t xml:space="preserve">Cloudflare R2</t>
  </si>
  <si>
    <t xml:space="preserve">~5 GB</t>
  </si>
  <si>
    <r>
      <rPr>
        <sz val="10"/>
        <color rgb="FF5B5B5B"/>
        <rFont val="Microsoft JhengHei"/>
        <family val="0"/>
        <charset val="1"/>
      </rPr>
      <t xml:space="preserve">USD $1 </t>
    </r>
    <r>
      <rPr>
        <sz val="10"/>
        <color rgb="FF5B5B5B"/>
        <rFont val="DejaVu Sans"/>
        <family val="2"/>
      </rPr>
      <t xml:space="preserve">儲存</t>
    </r>
  </si>
  <si>
    <t xml:space="preserve">Cloudflare Browser Rendering</t>
  </si>
  <si>
    <r>
      <rPr>
        <sz val="10"/>
        <color rgb="FF5B5B5B"/>
        <rFont val="Microsoft JhengHei"/>
        <family val="0"/>
        <charset val="1"/>
      </rPr>
      <t xml:space="preserve">~3,000 pages/</t>
    </r>
    <r>
      <rPr>
        <sz val="10"/>
        <color rgb="FF5B5B5B"/>
        <rFont val="DejaVu Sans"/>
        <family val="2"/>
      </rPr>
      <t xml:space="preserve">月</t>
    </r>
  </si>
  <si>
    <r>
      <rPr>
        <sz val="10"/>
        <color rgb="FF5B5B5B"/>
        <rFont val="DejaVu Sans"/>
        <family val="2"/>
      </rPr>
      <t xml:space="preserve">按 </t>
    </r>
    <r>
      <rPr>
        <sz val="10"/>
        <color rgb="FF5B5B5B"/>
        <rFont val="Microsoft JhengHei"/>
        <family val="0"/>
        <charset val="1"/>
      </rPr>
      <t xml:space="preserve">page </t>
    </r>
    <r>
      <rPr>
        <sz val="10"/>
        <color rgb="FF5B5B5B"/>
        <rFont val="DejaVu Sans"/>
        <family val="2"/>
      </rPr>
      <t xml:space="preserve">計費</t>
    </r>
  </si>
  <si>
    <r>
      <rPr>
        <sz val="10"/>
        <color rgb="FF000000"/>
        <rFont val="Microsoft JhengHei"/>
        <family val="0"/>
        <charset val="1"/>
      </rPr>
      <t xml:space="preserve">Claude Haiku </t>
    </r>
    <r>
      <rPr>
        <sz val="10"/>
        <color rgb="FF000000"/>
        <rFont val="DejaVu Sans"/>
        <family val="2"/>
      </rPr>
      <t xml:space="preserve">摘要</t>
    </r>
  </si>
  <si>
    <r>
      <rPr>
        <sz val="10"/>
        <color rgb="FF5B5B5B"/>
        <rFont val="Microsoft JhengHei"/>
        <family val="0"/>
        <charset val="1"/>
      </rPr>
      <t xml:space="preserve">~5M tokens/</t>
    </r>
    <r>
      <rPr>
        <sz val="10"/>
        <color rgb="FF5B5B5B"/>
        <rFont val="DejaVu Sans"/>
        <family val="2"/>
      </rPr>
      <t xml:space="preserve">月</t>
    </r>
  </si>
  <si>
    <r>
      <rPr>
        <sz val="10"/>
        <color rgb="FF5B5B5B"/>
        <rFont val="Microsoft JhengHei"/>
        <family val="0"/>
        <charset val="1"/>
      </rPr>
      <t xml:space="preserve">USD $20 </t>
    </r>
    <r>
      <rPr>
        <sz val="10"/>
        <color rgb="FF5B5B5B"/>
        <rFont val="DejaVu Sans"/>
        <family val="2"/>
      </rPr>
      <t xml:space="preserve">約</t>
    </r>
  </si>
  <si>
    <r>
      <rPr>
        <sz val="10"/>
        <color rgb="FF000000"/>
        <rFont val="Microsoft JhengHei"/>
        <family val="0"/>
        <charset val="1"/>
      </rPr>
      <t xml:space="preserve">Claude Sonnet </t>
    </r>
    <r>
      <rPr>
        <sz val="10"/>
        <color rgb="FF000000"/>
        <rFont val="DejaVu Sans"/>
        <family val="2"/>
      </rPr>
      <t xml:space="preserve">影響分析</t>
    </r>
  </si>
  <si>
    <r>
      <rPr>
        <sz val="10"/>
        <color rgb="FF5B5B5B"/>
        <rFont val="Microsoft JhengHei"/>
        <family val="0"/>
        <charset val="1"/>
      </rPr>
      <t xml:space="preserve">~1M tokens/</t>
    </r>
    <r>
      <rPr>
        <sz val="10"/>
        <color rgb="FF5B5B5B"/>
        <rFont val="DejaVu Sans"/>
        <family val="2"/>
      </rPr>
      <t xml:space="preserve">月</t>
    </r>
  </si>
  <si>
    <r>
      <rPr>
        <sz val="10"/>
        <color rgb="FF5B5B5B"/>
        <rFont val="Microsoft JhengHei"/>
        <family val="0"/>
        <charset val="1"/>
      </rPr>
      <t xml:space="preserve">USD $30 </t>
    </r>
    <r>
      <rPr>
        <sz val="10"/>
        <color rgb="FF5B5B5B"/>
        <rFont val="DejaVu Sans"/>
        <family val="2"/>
      </rPr>
      <t xml:space="preserve">約</t>
    </r>
  </si>
  <si>
    <r>
      <rPr>
        <sz val="10"/>
        <color rgb="FF000000"/>
        <rFont val="Microsoft JhengHei"/>
        <family val="0"/>
        <charset val="1"/>
      </rPr>
      <t xml:space="preserve">Email</t>
    </r>
    <r>
      <rPr>
        <sz val="10"/>
        <color rgb="FF000000"/>
        <rFont val="DejaVu Sans"/>
        <family val="2"/>
      </rPr>
      <t xml:space="preserve">（</t>
    </r>
    <r>
      <rPr>
        <sz val="10"/>
        <color rgb="FF000000"/>
        <rFont val="Microsoft JhengHei"/>
        <family val="0"/>
        <charset val="1"/>
      </rPr>
      <t xml:space="preserve">Resend/Postmark</t>
    </r>
    <r>
      <rPr>
        <sz val="10"/>
        <color rgb="FF000000"/>
        <rFont val="DejaVu Sans"/>
        <family val="2"/>
      </rPr>
      <t xml:space="preserve">）</t>
    </r>
  </si>
  <si>
    <r>
      <rPr>
        <sz val="10"/>
        <color rgb="FF5B5B5B"/>
        <rFont val="Microsoft JhengHei"/>
        <family val="0"/>
        <charset val="1"/>
      </rPr>
      <t xml:space="preserve">~500 </t>
    </r>
    <r>
      <rPr>
        <sz val="10"/>
        <color rgb="FF5B5B5B"/>
        <rFont val="DejaVu Sans"/>
        <family val="2"/>
      </rPr>
      <t xml:space="preserve">封</t>
    </r>
  </si>
  <si>
    <r>
      <rPr>
        <sz val="10"/>
        <color rgb="FF000000"/>
        <rFont val="DejaVu Sans"/>
        <family val="2"/>
      </rPr>
      <t xml:space="preserve">域名 </t>
    </r>
    <r>
      <rPr>
        <sz val="10"/>
        <color rgb="FF000000"/>
        <rFont val="Microsoft JhengHei"/>
        <family val="0"/>
        <charset val="1"/>
      </rPr>
      <t xml:space="preserve">+ DNS</t>
    </r>
  </si>
  <si>
    <t xml:space="preserve">esg-radar.ronsunai.com</t>
  </si>
  <si>
    <t xml:space="preserve">沿用既有</t>
  </si>
  <si>
    <r>
      <rPr>
        <b val="true"/>
        <sz val="10"/>
        <color rgb="FF000000"/>
        <rFont val="DejaVu Sans"/>
        <family val="2"/>
      </rPr>
      <t xml:space="preserve">小計 </t>
    </r>
    <r>
      <rPr>
        <b val="true"/>
        <sz val="10"/>
        <color rgb="FF000000"/>
        <rFont val="Microsoft JhengHei"/>
        <family val="0"/>
        <charset val="1"/>
      </rPr>
      <t xml:space="preserve">/ </t>
    </r>
    <r>
      <rPr>
        <b val="true"/>
        <sz val="10"/>
        <color rgb="FF000000"/>
        <rFont val="DejaVu Sans"/>
        <family val="2"/>
      </rPr>
      <t xml:space="preserve">月</t>
    </r>
  </si>
  <si>
    <r>
      <rPr>
        <sz val="10"/>
        <color rgb="FF5B5B5B"/>
        <rFont val="DejaVu Sans"/>
        <family val="2"/>
      </rPr>
      <t xml:space="preserve">每多一家客戶約 </t>
    </r>
    <r>
      <rPr>
        <sz val="10"/>
        <color rgb="FF5B5B5B"/>
        <rFont val="Microsoft JhengHei"/>
        <family val="0"/>
        <charset val="1"/>
      </rPr>
      <t xml:space="preserve">+NT$ 200/</t>
    </r>
    <r>
      <rPr>
        <sz val="10"/>
        <color rgb="FF5B5B5B"/>
        <rFont val="DejaVu Sans"/>
        <family val="2"/>
      </rPr>
      <t xml:space="preserve">月</t>
    </r>
  </si>
  <si>
    <t xml:space="preserve">象徵試點月費定價</t>
  </si>
  <si>
    <t xml:space="preserve">略高於成本、留毛利</t>
  </si>
  <si>
    <t xml:space="preserve">月毛利率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</si>
</sst>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&quot;NT$&quot;#,##0"/>
    <numFmt numFmtId="166" formatCode="0.0%"/>
    <numFmt numFmtId="167" formatCode="0"/>
    <numFmt numFmtId="168" formatCode="0%"/>
  </numFmts>
  <fonts count="27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0"/>
      <color rgb="FFFFFFFF"/>
      <name val="Microsoft JhengHei"/>
      <family val="0"/>
      <charset val="1"/>
    </font>
    <font>
      <b val="true"/>
      <sz val="20"/>
      <color rgb="FFFFFFFF"/>
      <name val="DejaVu Sans"/>
      <family val="2"/>
    </font>
    <font>
      <b val="true"/>
      <sz val="12"/>
      <color rgb="FF2E5E4E"/>
      <name val="DejaVu Sans"/>
      <family val="2"/>
    </font>
    <font>
      <b val="true"/>
      <sz val="12"/>
      <color rgb="FF2E5E4E"/>
      <name val="Microsoft JhengHei"/>
      <family val="0"/>
      <charset val="1"/>
    </font>
    <font>
      <b val="true"/>
      <sz val="10"/>
      <name val="DejaVu Sans"/>
      <family val="2"/>
    </font>
    <font>
      <sz val="11"/>
      <color theme="1"/>
      <name val="DejaVu Sans"/>
      <family val="2"/>
    </font>
    <font>
      <sz val="10"/>
      <color rgb="FF0000FF"/>
      <name val="Microsoft JhengHei"/>
      <family val="0"/>
      <charset val="1"/>
    </font>
    <font>
      <i val="true"/>
      <sz val="9"/>
      <color rgb="FF0000FF"/>
      <name val="DejaVu Sans"/>
      <family val="2"/>
    </font>
    <font>
      <b val="true"/>
      <sz val="11"/>
      <color rgb="FFFFFFFF"/>
      <name val="DejaVu Sans"/>
      <family val="2"/>
    </font>
    <font>
      <b val="true"/>
      <sz val="10"/>
      <color rgb="FF000000"/>
      <name val="DejaVu Sans"/>
      <family val="2"/>
    </font>
    <font>
      <sz val="10"/>
      <color rgb="FF000000"/>
      <name val="Microsoft JhengHei"/>
      <family val="0"/>
      <charset val="1"/>
    </font>
    <font>
      <sz val="10"/>
      <color rgb="FF5B5B5B"/>
      <name val="DejaVu Sans"/>
      <family val="2"/>
    </font>
    <font>
      <sz val="10"/>
      <color rgb="FF5B5B5B"/>
      <name val="Microsoft JhengHei"/>
      <family val="0"/>
      <charset val="1"/>
    </font>
    <font>
      <sz val="10"/>
      <color rgb="FF000000"/>
      <name val="DejaVu Sans"/>
      <family val="2"/>
    </font>
    <font>
      <b val="true"/>
      <sz val="10"/>
      <color rgb="FF000000"/>
      <name val="Microsoft JhengHei"/>
      <family val="0"/>
      <charset val="1"/>
    </font>
    <font>
      <b val="true"/>
      <sz val="10"/>
      <color rgb="FFB08A3F"/>
      <name val="DejaVu Sans"/>
      <family val="2"/>
    </font>
    <font>
      <b val="true"/>
      <sz val="10"/>
      <color rgb="FFB08A3F"/>
      <name val="Microsoft JhengHei"/>
      <family val="0"/>
      <charset val="1"/>
    </font>
    <font>
      <b val="true"/>
      <sz val="16"/>
      <color rgb="FFFFFFFF"/>
      <name val="Microsoft JhengHei"/>
      <family val="0"/>
      <charset val="1"/>
    </font>
    <font>
      <b val="true"/>
      <sz val="16"/>
      <color rgb="FFFFFFFF"/>
      <name val="DejaVu Sans"/>
      <family val="2"/>
    </font>
    <font>
      <b val="true"/>
      <sz val="11"/>
      <color rgb="FFFFFFFF"/>
      <name val="Microsoft JhengHei"/>
      <family val="0"/>
      <charset val="1"/>
    </font>
    <font>
      <b val="true"/>
      <sz val="10"/>
      <color rgb="FF0000FF"/>
      <name val="Microsoft JhengHei"/>
      <family val="0"/>
      <charset val="1"/>
    </font>
    <font>
      <b val="true"/>
      <sz val="10"/>
      <color rgb="FFFFFFFF"/>
      <name val="DejaVu Sans"/>
      <family val="2"/>
    </font>
    <font>
      <b val="true"/>
      <sz val="10"/>
      <color rgb="FFFFFFFF"/>
      <name val="Microsoft JhengHei"/>
      <family val="0"/>
      <charset val="1"/>
    </font>
  </fonts>
  <fills count="6">
    <fill>
      <patternFill patternType="none"/>
    </fill>
    <fill>
      <patternFill patternType="gray125"/>
    </fill>
    <fill>
      <patternFill patternType="solid">
        <fgColor rgb="FF2E5E4E"/>
        <bgColor rgb="FF5B5B5B"/>
      </patternFill>
    </fill>
    <fill>
      <patternFill patternType="solid">
        <fgColor rgb="FFE8F1EE"/>
        <bgColor rgb="FFF2F2F2"/>
      </patternFill>
    </fill>
    <fill>
      <patternFill patternType="solid">
        <fgColor rgb="FFF2F2F2"/>
        <bgColor rgb="FFE8F1EE"/>
      </patternFill>
    </fill>
    <fill>
      <patternFill patternType="solid">
        <fgColor rgb="FFF5EED9"/>
        <bgColor rgb="FFF2F2F2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3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4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14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4" fillId="3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4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7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7" fillId="3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8" fillId="4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14" fillId="3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14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9" fillId="5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1" fillId="2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3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8" fillId="0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16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4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3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18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8" fillId="3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13" fillId="0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5" fontId="24" fillId="0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6" fontId="18" fillId="0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22" fillId="2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7" fontId="1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3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18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3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3" fillId="5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18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5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3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5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26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4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4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8" fillId="5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8" fontId="18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0" fillId="0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13" fillId="5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8" fontId="18" fillId="5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5EED9"/>
      <rgbColor rgb="FFE8F1EE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2F2F2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5B5B5B"/>
      <rgbColor rgb="FFB08A3F"/>
      <rgbColor rgb="FF003366"/>
      <rgbColor rgb="FF339966"/>
      <rgbColor rgb="FF003300"/>
      <rgbColor rgb="FF333300"/>
      <rgbColor rgb="FF993300"/>
      <rgbColor rgb="FF993366"/>
      <rgbColor rgb="FF333399"/>
      <rgbColor rgb="FF2E5E4E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5" min="1" style="0" width="22"/>
  </cols>
  <sheetData>
    <row r="1" customFormat="false" ht="43.5" hidden="false" customHeight="true" outlineLevel="0" collapsed="false">
      <c r="A1" s="1" t="s">
        <v>0</v>
      </c>
      <c r="B1" s="1"/>
      <c r="C1" s="1"/>
      <c r="D1" s="1"/>
      <c r="E1" s="1"/>
    </row>
    <row r="2" customFormat="false" ht="24" hidden="false" customHeight="true" outlineLevel="0" collapsed="false">
      <c r="A2" s="2" t="s">
        <v>1</v>
      </c>
      <c r="B2" s="2"/>
      <c r="C2" s="2"/>
      <c r="D2" s="2"/>
      <c r="E2" s="2"/>
    </row>
    <row r="4" customFormat="false" ht="15" hidden="false" customHeight="false" outlineLevel="0" collapsed="false">
      <c r="A4" s="3" t="s">
        <v>2</v>
      </c>
      <c r="B4" s="0" t="s">
        <v>3</v>
      </c>
    </row>
    <row r="5" customFormat="false" ht="15" hidden="false" customHeight="false" outlineLevel="0" collapsed="false">
      <c r="A5" s="3" t="s">
        <v>4</v>
      </c>
      <c r="B5" s="0" t="s">
        <v>5</v>
      </c>
    </row>
    <row r="6" customFormat="false" ht="15" hidden="false" customHeight="false" outlineLevel="0" collapsed="false">
      <c r="A6" s="3" t="s">
        <v>6</v>
      </c>
      <c r="B6" s="4" t="n">
        <v>6000</v>
      </c>
      <c r="C6" s="5" t="s">
        <v>7</v>
      </c>
    </row>
    <row r="8" customFormat="false" ht="27.75" hidden="false" customHeight="true" outlineLevel="0" collapsed="false">
      <c r="A8" s="6" t="s">
        <v>8</v>
      </c>
      <c r="B8" s="6" t="s">
        <v>9</v>
      </c>
      <c r="C8" s="6" t="s">
        <v>10</v>
      </c>
      <c r="D8" s="6" t="s">
        <v>11</v>
      </c>
      <c r="E8" s="6" t="s">
        <v>12</v>
      </c>
    </row>
    <row r="9" customFormat="false" ht="25.5" hidden="false" customHeight="true" outlineLevel="0" collapsed="false">
      <c r="A9" s="7" t="s">
        <v>13</v>
      </c>
      <c r="B9" s="8" t="n">
        <v>60000</v>
      </c>
      <c r="C9" s="9" t="n">
        <v>120000</v>
      </c>
      <c r="D9" s="9" t="n">
        <v>380000</v>
      </c>
      <c r="E9" s="10" t="s">
        <v>14</v>
      </c>
    </row>
    <row r="10" customFormat="false" ht="45.75" hidden="false" customHeight="true" outlineLevel="0" collapsed="false">
      <c r="A10" s="7" t="s">
        <v>15</v>
      </c>
      <c r="B10" s="11" t="s">
        <v>16</v>
      </c>
      <c r="C10" s="12" t="s">
        <v>17</v>
      </c>
      <c r="D10" s="13" t="s">
        <v>18</v>
      </c>
      <c r="E10" s="10"/>
    </row>
    <row r="11" customFormat="false" ht="25.5" hidden="false" customHeight="true" outlineLevel="0" collapsed="false">
      <c r="A11" s="7" t="s">
        <v>19</v>
      </c>
      <c r="B11" s="14" t="s">
        <v>20</v>
      </c>
      <c r="C11" s="12" t="s">
        <v>21</v>
      </c>
      <c r="D11" s="12" t="s">
        <v>22</v>
      </c>
      <c r="E11" s="10"/>
    </row>
    <row r="12" customFormat="false" ht="25.5" hidden="false" customHeight="true" outlineLevel="0" collapsed="false">
      <c r="A12" s="7" t="s">
        <v>23</v>
      </c>
      <c r="B12" s="14" t="s">
        <v>24</v>
      </c>
      <c r="C12" s="13" t="s">
        <v>25</v>
      </c>
      <c r="D12" s="13" t="s">
        <v>26</v>
      </c>
      <c r="E12" s="10" t="s">
        <v>27</v>
      </c>
    </row>
    <row r="13" customFormat="false" ht="25.5" hidden="false" customHeight="true" outlineLevel="0" collapsed="false">
      <c r="A13" s="15" t="s">
        <v>28</v>
      </c>
      <c r="B13" s="14" t="s">
        <v>29</v>
      </c>
      <c r="C13" s="13" t="s">
        <v>30</v>
      </c>
      <c r="D13" s="13" t="s">
        <v>31</v>
      </c>
      <c r="E13" s="10" t="s">
        <v>32</v>
      </c>
    </row>
    <row r="14" customFormat="false" ht="45.75" hidden="false" customHeight="true" outlineLevel="0" collapsed="false">
      <c r="A14" s="7" t="s">
        <v>33</v>
      </c>
      <c r="B14" s="14" t="s">
        <v>34</v>
      </c>
      <c r="C14" s="13" t="s">
        <v>35</v>
      </c>
      <c r="D14" s="13" t="s">
        <v>36</v>
      </c>
      <c r="E14" s="10"/>
    </row>
    <row r="15" customFormat="false" ht="25.5" hidden="false" customHeight="true" outlineLevel="0" collapsed="false">
      <c r="A15" s="7" t="s">
        <v>37</v>
      </c>
      <c r="B15" s="16" t="n">
        <f aca="false">B6*0+60000+3000*9+150000*0.2</f>
        <v>117000</v>
      </c>
      <c r="C15" s="17" t="n">
        <f aca="false">120000+6000*12+500000*0.15</f>
        <v>267000</v>
      </c>
      <c r="D15" s="17" t="n">
        <f aca="false">380000+12000*12+0</f>
        <v>524000</v>
      </c>
      <c r="E15" s="10" t="s">
        <v>38</v>
      </c>
    </row>
    <row r="17" customFormat="false" ht="42" hidden="false" customHeight="true" outlineLevel="0" collapsed="false">
      <c r="A17" s="18" t="s">
        <v>39</v>
      </c>
      <c r="B17" s="18"/>
      <c r="C17" s="18"/>
      <c r="D17" s="18"/>
      <c r="E17" s="18"/>
    </row>
  </sheetData>
  <mergeCells count="3">
    <mergeCell ref="A1:E1"/>
    <mergeCell ref="A2:E2"/>
    <mergeCell ref="A17:E17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2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6"/>
    <col collapsed="false" customWidth="true" hidden="false" outlineLevel="0" max="2" min="2" style="0" width="38"/>
    <col collapsed="false" customWidth="true" hidden="false" outlineLevel="0" max="4" min="3" style="0" width="14"/>
    <col collapsed="false" customWidth="true" hidden="false" outlineLevel="0" max="5" min="5" style="0" width="16"/>
    <col collapsed="false" customWidth="true" hidden="false" outlineLevel="0" max="6" min="6" style="0" width="18"/>
  </cols>
  <sheetData>
    <row r="1" customFormat="false" ht="36" hidden="false" customHeight="true" outlineLevel="0" collapsed="false">
      <c r="A1" s="19" t="s">
        <v>40</v>
      </c>
      <c r="B1" s="19"/>
      <c r="C1" s="19"/>
      <c r="D1" s="19"/>
      <c r="E1" s="19"/>
      <c r="F1" s="19"/>
    </row>
    <row r="3" customFormat="false" ht="27.75" hidden="false" customHeight="true" outlineLevel="0" collapsed="false">
      <c r="A3" s="20" t="s">
        <v>41</v>
      </c>
      <c r="B3" s="6" t="s">
        <v>42</v>
      </c>
      <c r="C3" s="6" t="s">
        <v>43</v>
      </c>
      <c r="D3" s="6" t="s">
        <v>44</v>
      </c>
      <c r="E3" s="6" t="s">
        <v>45</v>
      </c>
      <c r="F3" s="6" t="s">
        <v>12</v>
      </c>
    </row>
    <row r="4" customFormat="false" ht="35.05" hidden="false" customHeight="false" outlineLevel="0" collapsed="false">
      <c r="A4" s="21" t="n">
        <v>1</v>
      </c>
      <c r="B4" s="13" t="s">
        <v>46</v>
      </c>
      <c r="C4" s="22" t="n">
        <v>2.5</v>
      </c>
      <c r="D4" s="9" t="n">
        <f aca="false">'0_封面與情境總覽'!$B$6</f>
        <v>6000</v>
      </c>
      <c r="E4" s="23" t="n">
        <f aca="false">C4*D4</f>
        <v>15000</v>
      </c>
      <c r="F4" s="24" t="s">
        <v>47</v>
      </c>
    </row>
    <row r="5" customFormat="false" ht="35.05" hidden="false" customHeight="false" outlineLevel="0" collapsed="false">
      <c r="A5" s="21" t="n">
        <v>2</v>
      </c>
      <c r="B5" s="12" t="s">
        <v>48</v>
      </c>
      <c r="C5" s="22" t="n">
        <v>2</v>
      </c>
      <c r="D5" s="9" t="n">
        <f aca="false">'0_封面與情境總覽'!$B$6</f>
        <v>6000</v>
      </c>
      <c r="E5" s="23" t="n">
        <f aca="false">C5*D5</f>
        <v>12000</v>
      </c>
      <c r="F5" s="24" t="s">
        <v>49</v>
      </c>
    </row>
    <row r="6" customFormat="false" ht="23.85" hidden="false" customHeight="false" outlineLevel="0" collapsed="false">
      <c r="A6" s="21" t="n">
        <v>3</v>
      </c>
      <c r="B6" s="12" t="s">
        <v>50</v>
      </c>
      <c r="C6" s="22" t="n">
        <v>1.5</v>
      </c>
      <c r="D6" s="9" t="n">
        <f aca="false">'0_封面與情境總覽'!$B$6</f>
        <v>6000</v>
      </c>
      <c r="E6" s="23" t="n">
        <f aca="false">C6*D6</f>
        <v>9000</v>
      </c>
      <c r="F6" s="10" t="s">
        <v>51</v>
      </c>
    </row>
    <row r="7" customFormat="false" ht="35.05" hidden="false" customHeight="false" outlineLevel="0" collapsed="false">
      <c r="A7" s="21" t="n">
        <v>4</v>
      </c>
      <c r="B7" s="13" t="s">
        <v>52</v>
      </c>
      <c r="C7" s="22" t="n">
        <v>1.5</v>
      </c>
      <c r="D7" s="9" t="n">
        <f aca="false">'0_封面與情境總覽'!$B$6</f>
        <v>6000</v>
      </c>
      <c r="E7" s="23" t="n">
        <f aca="false">C7*D7</f>
        <v>9000</v>
      </c>
      <c r="F7" s="24" t="s">
        <v>53</v>
      </c>
    </row>
    <row r="8" customFormat="false" ht="23.85" hidden="false" customHeight="false" outlineLevel="0" collapsed="false">
      <c r="A8" s="21" t="n">
        <v>5</v>
      </c>
      <c r="B8" s="13" t="s">
        <v>54</v>
      </c>
      <c r="C8" s="22" t="n">
        <v>3</v>
      </c>
      <c r="D8" s="9" t="n">
        <f aca="false">'0_封面與情境總覽'!$B$6</f>
        <v>6000</v>
      </c>
      <c r="E8" s="23" t="n">
        <f aca="false">C8*D8</f>
        <v>18000</v>
      </c>
      <c r="F8" s="10" t="s">
        <v>55</v>
      </c>
    </row>
    <row r="9" customFormat="false" ht="35.05" hidden="false" customHeight="false" outlineLevel="0" collapsed="false">
      <c r="A9" s="21" t="n">
        <v>6</v>
      </c>
      <c r="B9" s="13" t="s">
        <v>56</v>
      </c>
      <c r="C9" s="22" t="n">
        <v>2</v>
      </c>
      <c r="D9" s="9" t="n">
        <f aca="false">'0_封面與情境總覽'!$B$6</f>
        <v>6000</v>
      </c>
      <c r="E9" s="23" t="n">
        <f aca="false">C9*D9</f>
        <v>12000</v>
      </c>
      <c r="F9" s="24" t="s">
        <v>57</v>
      </c>
    </row>
    <row r="10" customFormat="false" ht="46.25" hidden="false" customHeight="false" outlineLevel="0" collapsed="false">
      <c r="A10" s="21" t="n">
        <v>7</v>
      </c>
      <c r="B10" s="13" t="s">
        <v>58</v>
      </c>
      <c r="C10" s="22" t="n">
        <v>1.5</v>
      </c>
      <c r="D10" s="9" t="n">
        <f aca="false">'0_封面與情境總覽'!$B$6</f>
        <v>6000</v>
      </c>
      <c r="E10" s="23" t="n">
        <f aca="false">C10*D10</f>
        <v>9000</v>
      </c>
      <c r="F10" s="24" t="s">
        <v>59</v>
      </c>
    </row>
    <row r="11" customFormat="false" ht="23.85" hidden="false" customHeight="false" outlineLevel="0" collapsed="false">
      <c r="A11" s="21" t="n">
        <v>8</v>
      </c>
      <c r="B11" s="12" t="s">
        <v>60</v>
      </c>
      <c r="C11" s="22" t="n">
        <v>1</v>
      </c>
      <c r="D11" s="9" t="n">
        <f aca="false">'0_封面與情境總覽'!$B$6</f>
        <v>6000</v>
      </c>
      <c r="E11" s="23" t="n">
        <f aca="false">C11*D11</f>
        <v>6000</v>
      </c>
      <c r="F11" s="24" t="s">
        <v>61</v>
      </c>
    </row>
    <row r="12" customFormat="false" ht="15" hidden="false" customHeight="false" outlineLevel="0" collapsed="false">
      <c r="A12" s="25"/>
      <c r="B12" s="26" t="s">
        <v>62</v>
      </c>
      <c r="C12" s="27" t="n">
        <f aca="false">SUM(C4:C11)</f>
        <v>15</v>
      </c>
      <c r="D12" s="11"/>
      <c r="E12" s="28" t="n">
        <f aca="false">SUM(E4:E11)</f>
        <v>90000</v>
      </c>
      <c r="F12" s="11"/>
    </row>
    <row r="14" customFormat="false" ht="15" hidden="false" customHeight="false" outlineLevel="0" collapsed="false">
      <c r="B14" s="29" t="s">
        <v>63</v>
      </c>
      <c r="E14" s="30" t="n">
        <v>60000</v>
      </c>
    </row>
    <row r="15" customFormat="false" ht="15" hidden="false" customHeight="false" outlineLevel="0" collapsed="false">
      <c r="B15" s="29" t="s">
        <v>64</v>
      </c>
      <c r="E15" s="31" t="n">
        <f aca="false">(E14-E12)/E14</f>
        <v>-0.5</v>
      </c>
    </row>
    <row r="17" customFormat="false" ht="15" hidden="false" customHeight="false" outlineLevel="0" collapsed="false">
      <c r="B17" s="29" t="s">
        <v>65</v>
      </c>
      <c r="E17" s="30" t="n">
        <v>120000</v>
      </c>
    </row>
    <row r="18" customFormat="false" ht="15" hidden="false" customHeight="false" outlineLevel="0" collapsed="false">
      <c r="B18" s="29" t="s">
        <v>64</v>
      </c>
      <c r="E18" s="31" t="n">
        <f aca="false">(E17-E12)/E17</f>
        <v>0.25</v>
      </c>
    </row>
    <row r="20" customFormat="false" ht="15" hidden="false" customHeight="false" outlineLevel="0" collapsed="false">
      <c r="B20" s="29" t="s">
        <v>66</v>
      </c>
      <c r="E20" s="30" t="n">
        <v>380000</v>
      </c>
    </row>
    <row r="21" customFormat="false" ht="15" hidden="false" customHeight="false" outlineLevel="0" collapsed="false">
      <c r="B21" s="29" t="s">
        <v>64</v>
      </c>
      <c r="E21" s="31" t="n">
        <f aca="false">(E20-E12)/E20</f>
        <v>0.763157894736842</v>
      </c>
    </row>
  </sheetData>
  <mergeCells count="1">
    <mergeCell ref="A1:F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1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14"/>
    <col collapsed="false" customWidth="true" hidden="false" outlineLevel="0" max="5" min="2" style="0" width="22"/>
  </cols>
  <sheetData>
    <row r="1" customFormat="false" ht="36" hidden="false" customHeight="true" outlineLevel="0" collapsed="false">
      <c r="A1" s="32" t="s">
        <v>67</v>
      </c>
      <c r="B1" s="32"/>
      <c r="C1" s="32"/>
      <c r="D1" s="32"/>
      <c r="E1" s="32"/>
    </row>
    <row r="3" customFormat="false" ht="27.75" hidden="false" customHeight="true" outlineLevel="0" collapsed="false">
      <c r="A3" s="6" t="s">
        <v>68</v>
      </c>
      <c r="B3" s="6" t="s">
        <v>69</v>
      </c>
      <c r="C3" s="6" t="s">
        <v>70</v>
      </c>
      <c r="D3" s="6" t="s">
        <v>71</v>
      </c>
      <c r="E3" s="6" t="s">
        <v>72</v>
      </c>
    </row>
    <row r="4" customFormat="false" ht="23.85" hidden="false" customHeight="false" outlineLevel="0" collapsed="false">
      <c r="A4" s="7" t="s">
        <v>73</v>
      </c>
      <c r="B4" s="33" t="n">
        <v>1</v>
      </c>
      <c r="C4" s="33" t="n">
        <v>3</v>
      </c>
      <c r="D4" s="33" t="n">
        <v>6</v>
      </c>
      <c r="E4" s="10" t="s">
        <v>74</v>
      </c>
    </row>
    <row r="5" customFormat="false" ht="23.85" hidden="false" customHeight="false" outlineLevel="0" collapsed="false">
      <c r="A5" s="7" t="s">
        <v>75</v>
      </c>
      <c r="B5" s="34" t="n">
        <v>120000</v>
      </c>
      <c r="C5" s="34" t="n">
        <v>150000</v>
      </c>
      <c r="D5" s="34" t="n">
        <v>200000</v>
      </c>
      <c r="E5" s="10" t="s">
        <v>76</v>
      </c>
    </row>
    <row r="6" customFormat="false" ht="15" hidden="false" customHeight="false" outlineLevel="0" collapsed="false">
      <c r="A6" s="7" t="s">
        <v>77</v>
      </c>
      <c r="B6" s="35" t="n">
        <v>0.2</v>
      </c>
      <c r="C6" s="35" t="n">
        <v>0.2</v>
      </c>
      <c r="D6" s="35" t="n">
        <v>0.2</v>
      </c>
      <c r="E6" s="10" t="s">
        <v>78</v>
      </c>
    </row>
    <row r="8" customFormat="false" ht="15" hidden="false" customHeight="false" outlineLevel="0" collapsed="false">
      <c r="A8" s="36" t="s">
        <v>79</v>
      </c>
      <c r="B8" s="37" t="n">
        <f aca="false">B4*B5</f>
        <v>120000</v>
      </c>
      <c r="C8" s="37" t="n">
        <f aca="false">C4*C5</f>
        <v>450000</v>
      </c>
      <c r="D8" s="37" t="n">
        <f aca="false">D4*D5</f>
        <v>1200000</v>
      </c>
      <c r="E8" s="38" t="s">
        <v>80</v>
      </c>
    </row>
    <row r="9" customFormat="false" ht="15" hidden="false" customHeight="false" outlineLevel="0" collapsed="false">
      <c r="A9" s="39" t="s">
        <v>81</v>
      </c>
      <c r="B9" s="40" t="n">
        <f aca="false">B8*B6</f>
        <v>24000</v>
      </c>
      <c r="C9" s="40" t="n">
        <f aca="false">C8*C6</f>
        <v>90000</v>
      </c>
      <c r="D9" s="40" t="n">
        <f aca="false">D8*D6</f>
        <v>240000</v>
      </c>
      <c r="E9" s="41" t="s">
        <v>82</v>
      </c>
    </row>
    <row r="10" customFormat="false" ht="15" hidden="false" customHeight="false" outlineLevel="0" collapsed="false">
      <c r="A10" s="36" t="s">
        <v>83</v>
      </c>
      <c r="B10" s="37" t="n">
        <f aca="false">B8-B9</f>
        <v>96000</v>
      </c>
      <c r="C10" s="37" t="n">
        <f aca="false">C8-C9</f>
        <v>360000</v>
      </c>
      <c r="D10" s="37" t="n">
        <f aca="false">D8-D9</f>
        <v>960000</v>
      </c>
      <c r="E10" s="38" t="s">
        <v>84</v>
      </c>
    </row>
    <row r="11" customFormat="false" ht="23.85" hidden="false" customHeight="false" outlineLevel="0" collapsed="false">
      <c r="A11" s="42" t="s">
        <v>85</v>
      </c>
      <c r="B11" s="9" t="n">
        <f aca="false">B4*3000*9</f>
        <v>27000</v>
      </c>
      <c r="C11" s="9" t="n">
        <f aca="false">C4*3000*9</f>
        <v>81000</v>
      </c>
      <c r="D11" s="9" t="n">
        <f aca="false">D4*3000*9</f>
        <v>162000</v>
      </c>
      <c r="E11" s="10" t="s">
        <v>86</v>
      </c>
    </row>
    <row r="12" customFormat="false" ht="23.85" hidden="false" customHeight="false" outlineLevel="0" collapsed="false">
      <c r="A12" s="43" t="s">
        <v>87</v>
      </c>
      <c r="B12" s="44" t="n">
        <f aca="false">B10+B11+60000</f>
        <v>183000</v>
      </c>
      <c r="C12" s="44" t="n">
        <f aca="false">C10+C11+60000</f>
        <v>501000</v>
      </c>
      <c r="D12" s="44" t="n">
        <f aca="false">D10+D11+60000</f>
        <v>1182000</v>
      </c>
      <c r="E12" s="10" t="s">
        <v>88</v>
      </c>
    </row>
    <row r="14" customFormat="false" ht="23.85" hidden="false" customHeight="false" outlineLevel="0" collapsed="false">
      <c r="A14" s="15" t="s">
        <v>89</v>
      </c>
      <c r="B14" s="45" t="n">
        <f aca="false">'1_工時分解（MVP）'!E12</f>
        <v>90000</v>
      </c>
      <c r="E14" s="46" t="s">
        <v>90</v>
      </c>
    </row>
    <row r="15" customFormat="false" ht="15" hidden="false" customHeight="false" outlineLevel="0" collapsed="false">
      <c r="A15" s="47" t="s">
        <v>91</v>
      </c>
      <c r="B15" s="48" t="n">
        <f aca="false">(B12-$B$14)/$B$14</f>
        <v>1.03333333333333</v>
      </c>
      <c r="C15" s="48" t="n">
        <f aca="false">(C12-$B$14)/$B$14</f>
        <v>4.56666666666667</v>
      </c>
      <c r="D15" s="48" t="n">
        <f aca="false">(D12-$B$14)/$B$14</f>
        <v>12.1333333333333</v>
      </c>
      <c r="E15" s="41" t="s">
        <v>92</v>
      </c>
    </row>
  </sheetData>
  <mergeCells count="1">
    <mergeCell ref="A1:E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28"/>
    <col collapsed="false" customWidth="true" hidden="false" outlineLevel="0" max="3" min="2" style="0" width="18"/>
    <col collapsed="false" customWidth="true" hidden="false" outlineLevel="0" max="4" min="4" style="0" width="36"/>
  </cols>
  <sheetData>
    <row r="1" customFormat="false" ht="36" hidden="false" customHeight="true" outlineLevel="0" collapsed="false">
      <c r="A1" s="32" t="s">
        <v>93</v>
      </c>
      <c r="B1" s="32"/>
      <c r="C1" s="32"/>
      <c r="D1" s="32"/>
    </row>
    <row r="3" customFormat="false" ht="27.75" hidden="false" customHeight="true" outlineLevel="0" collapsed="false">
      <c r="A3" s="6" t="s">
        <v>94</v>
      </c>
      <c r="B3" s="6" t="s">
        <v>95</v>
      </c>
      <c r="C3" s="6" t="s">
        <v>96</v>
      </c>
      <c r="D3" s="6" t="s">
        <v>12</v>
      </c>
    </row>
    <row r="4" customFormat="false" ht="15" hidden="false" customHeight="false" outlineLevel="0" collapsed="false">
      <c r="A4" s="12" t="s">
        <v>97</v>
      </c>
      <c r="B4" s="49" t="s">
        <v>98</v>
      </c>
      <c r="C4" s="50" t="n">
        <v>150</v>
      </c>
      <c r="D4" s="24" t="s">
        <v>99</v>
      </c>
    </row>
    <row r="5" customFormat="false" ht="15" hidden="false" customHeight="false" outlineLevel="0" collapsed="false">
      <c r="A5" s="12" t="s">
        <v>100</v>
      </c>
      <c r="B5" s="49" t="s">
        <v>101</v>
      </c>
      <c r="C5" s="50" t="n">
        <v>0</v>
      </c>
      <c r="D5" s="10" t="s">
        <v>102</v>
      </c>
    </row>
    <row r="6" customFormat="false" ht="15" hidden="false" customHeight="false" outlineLevel="0" collapsed="false">
      <c r="A6" s="12" t="s">
        <v>103</v>
      </c>
      <c r="B6" s="49" t="s">
        <v>104</v>
      </c>
      <c r="C6" s="50" t="n">
        <v>30</v>
      </c>
      <c r="D6" s="24" t="s">
        <v>105</v>
      </c>
    </row>
    <row r="7" customFormat="false" ht="15" hidden="false" customHeight="false" outlineLevel="0" collapsed="false">
      <c r="A7" s="12" t="s">
        <v>106</v>
      </c>
      <c r="B7" s="49" t="s">
        <v>107</v>
      </c>
      <c r="C7" s="50" t="n">
        <v>90</v>
      </c>
      <c r="D7" s="10" t="s">
        <v>108</v>
      </c>
    </row>
    <row r="8" customFormat="false" ht="15" hidden="false" customHeight="false" outlineLevel="0" collapsed="false">
      <c r="A8" s="12" t="s">
        <v>109</v>
      </c>
      <c r="B8" s="49" t="s">
        <v>110</v>
      </c>
      <c r="C8" s="50" t="n">
        <v>600</v>
      </c>
      <c r="D8" s="24" t="s">
        <v>111</v>
      </c>
    </row>
    <row r="9" customFormat="false" ht="15" hidden="false" customHeight="false" outlineLevel="0" collapsed="false">
      <c r="A9" s="12" t="s">
        <v>112</v>
      </c>
      <c r="B9" s="49" t="s">
        <v>113</v>
      </c>
      <c r="C9" s="50" t="n">
        <v>900</v>
      </c>
      <c r="D9" s="24" t="s">
        <v>114</v>
      </c>
    </row>
    <row r="10" customFormat="false" ht="15" hidden="false" customHeight="false" outlineLevel="0" collapsed="false">
      <c r="A10" s="12" t="s">
        <v>115</v>
      </c>
      <c r="B10" s="49" t="s">
        <v>116</v>
      </c>
      <c r="C10" s="50" t="n">
        <v>0</v>
      </c>
      <c r="D10" s="10" t="s">
        <v>102</v>
      </c>
    </row>
    <row r="11" customFormat="false" ht="35.05" hidden="false" customHeight="false" outlineLevel="0" collapsed="false">
      <c r="A11" s="13" t="s">
        <v>117</v>
      </c>
      <c r="B11" s="49" t="s">
        <v>118</v>
      </c>
      <c r="C11" s="50" t="n">
        <v>0</v>
      </c>
      <c r="D11" s="10" t="s">
        <v>119</v>
      </c>
    </row>
    <row r="12" customFormat="false" ht="15" hidden="false" customHeight="false" outlineLevel="0" collapsed="false">
      <c r="A12" s="26" t="s">
        <v>120</v>
      </c>
      <c r="B12" s="11"/>
      <c r="C12" s="28" t="n">
        <f aca="false">SUM(C4:C11)</f>
        <v>1770</v>
      </c>
      <c r="D12" s="38" t="s">
        <v>121</v>
      </c>
    </row>
    <row r="14" customFormat="false" ht="15" hidden="false" customHeight="false" outlineLevel="0" collapsed="false">
      <c r="A14" s="29" t="s">
        <v>122</v>
      </c>
      <c r="C14" s="30" t="n">
        <v>3000</v>
      </c>
      <c r="D14" s="10" t="s">
        <v>123</v>
      </c>
    </row>
    <row r="15" customFormat="false" ht="15" hidden="false" customHeight="false" outlineLevel="0" collapsed="false">
      <c r="A15" s="51" t="s">
        <v>124</v>
      </c>
      <c r="C15" s="52" t="n">
        <f aca="false">(C14-C12)/C14</f>
        <v>0.41</v>
      </c>
    </row>
  </sheetData>
  <mergeCells count="1">
    <mergeCell ref="A1:D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LibreOffice/26.2.2.2$Linux_AARCH64 LibreOffice_project/620$Build-2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2026-04-17T13:44:34Z</dcterms:created>
  <dc:creator>openpyxl</dc:creator>
  <dc:description/>
  <dc:language>en-US</dc:language>
  <cp:lastModifiedBy/>
  <dcterms:modified xsi:type="dcterms:W3CDTF">2026-04-17T13:44:34Z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